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media/image74.png" ContentType="image/png"/>
  <Override PartName="/xl/media/image73.png" ContentType="image/png"/>
  <Override PartName="/xl/media/image72.png" ContentType="image/png"/>
  <Override PartName="/xl/media/image71.png" ContentType="image/png"/>
  <Override PartName="/xl/media/image70.png" ContentType="image/png"/>
  <Override PartName="/xl/media/image54.png" ContentType="image/png"/>
  <Override PartName="/xl/media/image78.png" ContentType="image/png"/>
  <Override PartName="/xl/media/image53.png" ContentType="image/png"/>
  <Override PartName="/xl/media/image77.png" ContentType="image/png"/>
  <Override PartName="/xl/media/image52.png" ContentType="image/png"/>
  <Override PartName="/xl/media/image76.png" ContentType="image/png"/>
  <Override PartName="/xl/media/image51.png" ContentType="image/png"/>
  <Override PartName="/xl/media/image75.png" ContentType="image/png"/>
  <Override PartName="/xl/media/image50.png" ContentType="image/png"/>
  <Override PartName="/xl/media/image69.png" ContentType="image/png"/>
  <Override PartName="/xl/media/image44.png" ContentType="image/png"/>
  <Override PartName="/xl/media/image68.png" ContentType="image/png"/>
  <Override PartName="/xl/media/image43.png" ContentType="image/png"/>
  <Override PartName="/xl/media/image67.png" ContentType="image/png"/>
  <Override PartName="/xl/media/image42.png" ContentType="image/png"/>
  <Override PartName="/xl/media/image66.png" ContentType="image/png"/>
  <Override PartName="/xl/media/image41.png" ContentType="image/png"/>
  <Override PartName="/xl/media/image65.png" ContentType="image/png"/>
  <Override PartName="/xl/media/image40.png" ContentType="image/png"/>
  <Override PartName="/xl/media/image39.png" ContentType="image/png"/>
  <Override PartName="/xl/media/image14.png" ContentType="image/png"/>
  <Override PartName="/xl/media/image38.png" ContentType="image/png"/>
  <Override PartName="/xl/media/image13.png" ContentType="image/png"/>
  <Override PartName="/xl/media/image37.png" ContentType="image/png"/>
  <Override PartName="/xl/media/image12.png" ContentType="image/png"/>
  <Override PartName="/xl/media/image16.png" ContentType="image/png"/>
  <Override PartName="/xl/media/image15.png" ContentType="image/png"/>
  <Override PartName="/xl/media/image17.png" ContentType="image/png"/>
  <Override PartName="/xl/media/image81.png" ContentType="image/png"/>
  <Override PartName="/xl/media/image60.png" ContentType="image/png"/>
  <Override PartName="/xl/media/image61.png" ContentType="image/png"/>
  <Override PartName="/xl/media/image2.png" ContentType="image/png"/>
  <Override PartName="/xl/media/image83.png" ContentType="image/png"/>
  <Override PartName="/xl/media/image101.png" ContentType="image/png"/>
  <Override PartName="/xl/media/image82.png" ContentType="image/png"/>
  <Override PartName="/xl/media/image1.png" ContentType="image/png"/>
  <Override PartName="/xl/media/image100.png" ContentType="image/png"/>
  <Override PartName="/xl/media/image3.png" ContentType="image/png"/>
  <Override PartName="/xl/media/image84.png" ContentType="image/png"/>
  <Override PartName="/xl/media/image102.png" ContentType="image/png"/>
  <Override PartName="/xl/media/image18.png" ContentType="image/png"/>
  <Override PartName="/xl/media/image4.png" ContentType="image/png"/>
  <Override PartName="/xl/media/image85.png" ContentType="image/png"/>
  <Override PartName="/xl/media/image103.png" ContentType="image/png"/>
  <Override PartName="/xl/media/image19.png" ContentType="image/png"/>
  <Override PartName="/xl/media/image5.png" ContentType="image/png"/>
  <Override PartName="/xl/media/image86.png" ContentType="image/png"/>
  <Override PartName="/xl/media/image104.png" ContentType="image/png"/>
  <Override PartName="/xl/media/image109.png" ContentType="image/png"/>
  <Override PartName="/xl/media/image27.png" ContentType="image/png"/>
  <Override PartName="/xl/media/image26.png" ContentType="image/png"/>
  <Override PartName="/xl/media/image6.png" ContentType="image/png"/>
  <Override PartName="/xl/media/image105.png" ContentType="image/png"/>
  <Override PartName="/xl/media/image87.png" ContentType="image/png"/>
  <Override PartName="/xl/media/image62.png" ContentType="image/png"/>
  <Override PartName="/xl/media/image95.png" ContentType="image/png"/>
  <Override PartName="/xl/media/image96.png" ContentType="image/png"/>
  <Override PartName="/xl/media/image97.png" ContentType="image/png"/>
  <Override PartName="/xl/media/image98.png" ContentType="image/png"/>
  <Override PartName="/xl/media/image94.png" ContentType="image/png"/>
  <Override PartName="/xl/media/image99.png" ContentType="image/png"/>
  <Override PartName="/xl/media/image111.png" ContentType="image/png"/>
  <Override PartName="/xl/media/image93.png" ContentType="image/png"/>
  <Override PartName="/xl/media/image79.png" ContentType="image/png"/>
  <Override PartName="/xl/media/image110.png" ContentType="image/png"/>
  <Override PartName="/xl/media/image92.png" ContentType="image/png"/>
  <Override PartName="/xl/media/image91.png" ContentType="image/png"/>
  <Override PartName="/xl/media/image90.png" ContentType="image/png"/>
  <Override PartName="/xl/media/image80.png" ContentType="image/png"/>
  <Override PartName="/xl/media/image7.png" ContentType="image/png"/>
  <Override PartName="/xl/media/image106.png" ContentType="image/png"/>
  <Override PartName="/xl/media/image88.png" ContentType="image/png"/>
  <Override PartName="/xl/media/image63.png" ContentType="image/png"/>
  <Override PartName="/xl/media/image8.png" ContentType="image/png"/>
  <Override PartName="/xl/media/image107.png" ContentType="image/png"/>
  <Override PartName="/xl/media/image89.png" ContentType="image/png"/>
  <Override PartName="/xl/media/image64.png" ContentType="image/png"/>
  <Override PartName="/xl/media/image9.png" ContentType="image/png"/>
  <Override PartName="/xl/media/image108.png" ContentType="image/png"/>
  <Override PartName="/xl/media/image36.png" ContentType="image/png"/>
  <Override PartName="/xl/media/image11.png" ContentType="image/png"/>
  <Override PartName="/xl/media/image35.png" ContentType="image/png"/>
  <Override PartName="/xl/media/image10.png" ContentType="image/png"/>
  <Override PartName="/xl/media/image34.png" ContentType="image/png"/>
  <Override PartName="/xl/media/image59.png" ContentType="image/png"/>
  <Override PartName="/xl/media/image33.png" ContentType="image/png"/>
  <Override PartName="/xl/media/image58.png" ContentType="image/png"/>
  <Override PartName="/xl/media/image32.png" ContentType="image/png"/>
  <Override PartName="/xl/media/image57.png" ContentType="image/png"/>
  <Override PartName="/xl/media/image31.png" ContentType="image/png"/>
  <Override PartName="/xl/media/image56.png" ContentType="image/png"/>
  <Override PartName="/xl/media/image30.png" ContentType="image/png"/>
  <Override PartName="/xl/media/image55.png" ContentType="image/png"/>
  <Override PartName="/xl/media/image29.png" ContentType="image/png"/>
  <Override PartName="/xl/media/image28.png" ContentType="image/png"/>
  <Override PartName="/xl/media/image25.png" ContentType="image/png"/>
  <Override PartName="/xl/media/image24.png" ContentType="image/png"/>
  <Override PartName="/xl/media/image49.png" ContentType="image/png"/>
  <Override PartName="/xl/media/image23.png" ContentType="image/png"/>
  <Override PartName="/xl/media/image48.png" ContentType="image/png"/>
  <Override PartName="/xl/media/image22.png" ContentType="image/png"/>
  <Override PartName="/xl/media/image47.png" ContentType="image/png"/>
  <Override PartName="/xl/media/image21.png" ContentType="image/png"/>
  <Override PartName="/xl/media/image46.png" ContentType="image/png"/>
  <Override PartName="/xl/media/image20.png" ContentType="image/png"/>
  <Override PartName="/xl/media/image45.png" ContentType="image/png"/>
  <Override PartName="/xl/drawings/_rels/drawing31.xml.rels" ContentType="application/vnd.openxmlformats-package.relationships+xml"/>
  <Override PartName="/xl/drawings/_rels/drawing32.xml.rels" ContentType="application/vnd.openxmlformats-package.relationships+xml"/>
  <Override PartName="/xl/drawings/_rels/drawing33.xml.rels" ContentType="application/vnd.openxmlformats-package.relationships+xml"/>
  <Override PartName="/xl/drawings/_rels/drawing28.xml.rels" ContentType="application/vnd.openxmlformats-package.relationships+xml"/>
  <Override PartName="/xl/drawings/_rels/drawing34.xml.rels" ContentType="application/vnd.openxmlformats-package.relationships+xml"/>
  <Override PartName="/xl/drawings/_rels/drawing29.xml.rels" ContentType="application/vnd.openxmlformats-package.relationships+xml"/>
  <Override PartName="/xl/drawings/_rels/drawing35.xml.rels" ContentType="application/vnd.openxmlformats-package.relationships+xml"/>
  <Override PartName="/xl/drawings/_rels/drawing8.xml.rels" ContentType="application/vnd.openxmlformats-package.relationships+xml"/>
  <Override PartName="/xl/drawings/_rels/drawing22.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20.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30.xml.rels" ContentType="application/vnd.openxmlformats-package.relationships+xml"/>
  <Override PartName="/xl/drawings/_rels/drawing25.xml.rels" ContentType="application/vnd.openxmlformats-package.relationships+xml"/>
  <Override PartName="/xl/drawings/_rels/drawing19.xml.rels" ContentType="application/vnd.openxmlformats-package.relationships+xml"/>
  <Override PartName="/xl/drawings/_rels/drawing9.xml.rels" ContentType="application/vnd.openxmlformats-package.relationships+xml"/>
  <Override PartName="/xl/drawings/_rels/drawing26.xml.rels" ContentType="application/vnd.openxmlformats-package.relationships+xml"/>
  <Override PartName="/xl/drawings/_rels/drawing10.xml.rels" ContentType="application/vnd.openxmlformats-package.relationships+xml"/>
  <Override PartName="/xl/drawings/_rels/drawing13.xml.rels" ContentType="application/vnd.openxmlformats-package.relationships+xml"/>
  <Override PartName="/xl/drawings/_rels/drawing27.xml.rels" ContentType="application/vnd.openxmlformats-package.relationships+xml"/>
  <Override PartName="/xl/drawings/_rels/drawing14.xml.rels" ContentType="application/vnd.openxmlformats-package.relationships+xml"/>
  <Override PartName="/xl/drawings/_rels/drawing16.xml.rels" ContentType="application/vnd.openxmlformats-package.relationships+xml"/>
  <Override PartName="/xl/drawings/_rels/drawing15.xml.rels" ContentType="application/vnd.openxmlformats-package.relationships+xml"/>
  <Override PartName="/xl/drawings/_rels/drawing12.xml.rels" ContentType="application/vnd.openxmlformats-package.relationships+xml"/>
  <Override PartName="/xl/drawings/_rels/drawing11.xml.rels" ContentType="application/vnd.openxmlformats-package.relationships+xml"/>
  <Override PartName="/xl/drawings/_rels/drawing17.xml.rels" ContentType="application/vnd.openxmlformats-package.relationships+xml"/>
  <Override PartName="/xl/drawings/_rels/drawing18.xml.rels" ContentType="application/vnd.openxmlformats-package.relationships+xml"/>
  <Override PartName="/xl/drawings/_rels/drawing23.xml.rels" ContentType="application/vnd.openxmlformats-package.relationships+xml"/>
  <Override PartName="/xl/drawings/_rels/drawing24.xml.rels" ContentType="application/vnd.openxmlformats-package.relationships+xml"/>
  <Override PartName="/xl/drawings/_rels/drawing1.xml.rels" ContentType="application/vnd.openxmlformats-package.relationships+xml"/>
  <Override PartName="/xl/drawings/_rels/drawing21.xml.rels" ContentType="application/vnd.openxmlformats-package.relationships+xml"/>
  <Override PartName="/xl/drawings/_rels/drawing7.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sharedStrings.xml" ContentType="application/vnd.openxmlformats-officedocument.spreadsheetml.sharedStrings+xml"/>
  <Override PartName="/xl/worksheets/sheet74.xml" ContentType="application/vnd.openxmlformats-officedocument.spreadsheetml.worksheet+xml"/>
  <Override PartName="/xl/worksheets/_rels/sheet10.xml.rels" ContentType="application/vnd.openxmlformats-package.relationships+xml"/>
  <Override PartName="/xl/worksheets/_rels/sheet11.xml.rels" ContentType="application/vnd.openxmlformats-package.relationships+xml"/>
  <Override PartName="/xl/worksheets/_rels/sheet23.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22.xml.rels" ContentType="application/vnd.openxmlformats-package.relationships+xml"/>
  <Override PartName="/xl/worksheets/_rels/sheet6.xml.rels" ContentType="application/vnd.openxmlformats-package.relationships+xml"/>
  <Override PartName="/xl/worksheets/_rels/sheet35.xml.rels" ContentType="application/vnd.openxmlformats-package.relationships+xml"/>
  <Override PartName="/xl/worksheets/_rels/sheet21.xml.rels" ContentType="application/vnd.openxmlformats-package.relationships+xml"/>
  <Override PartName="/xl/worksheets/_rels/sheet5.xml.rels" ContentType="application/vnd.openxmlformats-package.relationships+xml"/>
  <Override PartName="/xl/worksheets/_rels/sheet34.xml.rels" ContentType="application/vnd.openxmlformats-package.relationships+xml"/>
  <Override PartName="/xl/worksheets/_rels/sheet40.xml.rels" ContentType="application/vnd.openxmlformats-package.relationships+xml"/>
  <Override PartName="/xl/worksheets/_rels/sheet20.xml.rels" ContentType="application/vnd.openxmlformats-package.relationships+xml"/>
  <Override PartName="/xl/worksheets/_rels/sheet4.xml.rels" ContentType="application/vnd.openxmlformats-package.relationships+xml"/>
  <Override PartName="/xl/worksheets/_rels/sheet9.xml.rels" ContentType="application/vnd.openxmlformats-package.relationships+xml"/>
  <Override PartName="/xl/worksheets/_rels/sheet30.xml.rels" ContentType="application/vnd.openxmlformats-package.relationships+xml"/>
  <Override PartName="/xl/worksheets/_rels/sheet24.xml.rels" ContentType="application/vnd.openxmlformats-package.relationships+xml"/>
  <Override PartName="/xl/worksheets/_rels/sheet3.xml.rels" ContentType="application/vnd.openxmlformats-package.relationships+xml"/>
  <Override PartName="/xl/worksheets/_rels/sheet33.xml.rels" ContentType="application/vnd.openxmlformats-package.relationships+xml"/>
  <Override PartName="/xl/worksheets/_rels/sheet17.xml.rels" ContentType="application/vnd.openxmlformats-package.relationships+xml"/>
  <Override PartName="/xl/worksheets/_rels/sheet16.xml.rels" ContentType="application/vnd.openxmlformats-package.relationships+xml"/>
  <Override PartName="/xl/worksheets/_rels/sheet15.xml.rels" ContentType="application/vnd.openxmlformats-package.relationships+xml"/>
  <Override PartName="/xl/worksheets/_rels/sheet29.xml.rels" ContentType="application/vnd.openxmlformats-package.relationships+xml"/>
  <Override PartName="/xl/worksheets/_rels/sheet12.xml.rels" ContentType="application/vnd.openxmlformats-package.relationships+xml"/>
  <Override PartName="/xl/worksheets/_rels/sheet28.xml.rels" ContentType="application/vnd.openxmlformats-package.relationships+xml"/>
  <Override PartName="/xl/worksheets/_rels/sheet14.xml.rels" ContentType="application/vnd.openxmlformats-package.relationships+xml"/>
  <Override PartName="/xl/worksheets/_rels/sheet13.xml.rels" ContentType="application/vnd.openxmlformats-package.relationships+xml"/>
  <Override PartName="/xl/worksheets/_rels/sheet18.xml.rels" ContentType="application/vnd.openxmlformats-package.relationships+xml"/>
  <Override PartName="/xl/worksheets/_rels/sheet19.xml.rels" ContentType="application/vnd.openxmlformats-package.relationships+xml"/>
  <Override PartName="/xl/worksheets/_rels/sheet2.xml.rels" ContentType="application/vnd.openxmlformats-package.relationships+xml"/>
  <Override PartName="/xl/worksheets/_rels/sheet25.xml.rels" ContentType="application/vnd.openxmlformats-package.relationships+xml"/>
  <Override PartName="/xl/worksheets/_rels/sheet31.xml.rels" ContentType="application/vnd.openxmlformats-package.relationships+xml"/>
  <Override PartName="/xl/worksheets/_rels/sheet26.xml.rels" ContentType="application/vnd.openxmlformats-package.relationships+xml"/>
  <Override PartName="/xl/worksheets/_rels/sheet27.xml.rels" ContentType="application/vnd.openxmlformats-package.relationships+xml"/>
  <Override PartName="/xl/worksheets/_rels/sheet32.xml.rels" ContentType="application/vnd.openxmlformats-package.relationships+xml"/>
  <Override PartName="/xl/worksheets/sheet73.xml" ContentType="application/vnd.openxmlformats-officedocument.spreadsheetml.worksheet+xml"/>
  <Override PartName="/xl/worksheets/sheet9.xml" ContentType="application/vnd.openxmlformats-officedocument.spreadsheetml.worksheet+xml"/>
  <Override PartName="/xl/worksheets/sheet48.xml" ContentType="application/vnd.openxmlformats-officedocument.spreadsheetml.worksheet+xml"/>
  <Override PartName="/xl/worksheets/sheet23.xml" ContentType="application/vnd.openxmlformats-officedocument.spreadsheetml.worksheet+xml"/>
  <Override PartName="/xl/worksheets/sheet8.xml" ContentType="application/vnd.openxmlformats-officedocument.spreadsheetml.worksheet+xml"/>
  <Override PartName="/xl/worksheets/sheet47.xml" ContentType="application/vnd.openxmlformats-officedocument.spreadsheetml.worksheet+xml"/>
  <Override PartName="/xl/worksheets/sheet22.xml" ContentType="application/vnd.openxmlformats-officedocument.spreadsheetml.worksheet+xml"/>
  <Override PartName="/xl/worksheets/sheet7.xml" ContentType="application/vnd.openxmlformats-officedocument.spreadsheetml.worksheet+xml"/>
  <Override PartName="/xl/worksheets/sheet46.xml" ContentType="application/vnd.openxmlformats-officedocument.spreadsheetml.worksheet+xml"/>
  <Override PartName="/xl/worksheets/sheet21.xml" ContentType="application/vnd.openxmlformats-officedocument.spreadsheetml.worksheet+xml"/>
  <Override PartName="/xl/worksheets/sheet5.xml" ContentType="application/vnd.openxmlformats-officedocument.spreadsheetml.worksheet+xml"/>
  <Override PartName="/xl/worksheets/sheet44.xml" ContentType="application/vnd.openxmlformats-officedocument.spreadsheetml.worksheet+xml"/>
  <Override PartName="/xl/worksheets/sheet69.xml" ContentType="application/vnd.openxmlformats-officedocument.spreadsheetml.worksheet+xml"/>
  <Override PartName="/xl/worksheets/sheet3.xml" ContentType="application/vnd.openxmlformats-officedocument.spreadsheetml.worksheet+xml"/>
  <Override PartName="/xl/worksheets/sheet67.xml" ContentType="application/vnd.openxmlformats-officedocument.spreadsheetml.worksheet+xml"/>
  <Override PartName="/xl/worksheets/sheet42.xml" ContentType="application/vnd.openxmlformats-officedocument.spreadsheetml.worksheet+xml"/>
  <Override PartName="/xl/worksheets/sheet6.xml" ContentType="application/vnd.openxmlformats-officedocument.spreadsheetml.worksheet+xml"/>
  <Override PartName="/xl/worksheets/sheet45.xml" ContentType="application/vnd.openxmlformats-officedocument.spreadsheetml.worksheet+xml"/>
  <Override PartName="/xl/worksheets/sheet20.xml" ContentType="application/vnd.openxmlformats-officedocument.spreadsheetml.worksheet+xml"/>
  <Override PartName="/xl/worksheets/sheet4.xml" ContentType="application/vnd.openxmlformats-officedocument.spreadsheetml.worksheet+xml"/>
  <Override PartName="/xl/worksheets/sheet68.xml" ContentType="application/vnd.openxmlformats-officedocument.spreadsheetml.worksheet+xml"/>
  <Override PartName="/xl/worksheets/sheet43.xml" ContentType="application/vnd.openxmlformats-officedocument.spreadsheetml.worksheet+xml"/>
  <Override PartName="/xl/worksheets/sheet32.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33.xml" ContentType="application/vnd.openxmlformats-officedocument.spreadsheetml.worksheet+xml"/>
  <Override PartName="/xl/worksheets/sheet59.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35.xml" ContentType="application/vnd.openxmlformats-officedocument.spreadsheetml.worksheet+xml"/>
  <Override PartName="/xl/worksheets/sheet11.xml" ContentType="application/vnd.openxmlformats-officedocument.spreadsheetml.worksheet+xml"/>
  <Override PartName="/xl/worksheets/sheet36.xml" ContentType="application/vnd.openxmlformats-officedocument.spreadsheetml.worksheet+xml"/>
  <Override PartName="/xl/worksheets/sheet66.xml" ContentType="application/vnd.openxmlformats-officedocument.spreadsheetml.worksheet+xml"/>
  <Override PartName="/xl/worksheets/sheet41.xml" ContentType="application/vnd.openxmlformats-officedocument.spreadsheetml.worksheet+xml"/>
  <Override PartName="/xl/worksheets/sheet65.xml" ContentType="application/vnd.openxmlformats-officedocument.spreadsheetml.worksheet+xml"/>
  <Override PartName="/xl/worksheets/sheet40.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54.xml" ContentType="application/vnd.openxmlformats-officedocument.spreadsheetml.worksheet+xml"/>
  <Override PartName="/xl/worksheets/sheet31.xml" ContentType="application/vnd.openxmlformats-officedocument.spreadsheetml.worksheet+xml"/>
  <Override PartName="/xl/worksheets/sheet56.xml" ContentType="application/vnd.openxmlformats-officedocument.spreadsheetml.worksheet+xml"/>
  <Override PartName="/xl/worksheets/sheet30.xml" ContentType="application/vnd.openxmlformats-officedocument.spreadsheetml.worksheet+xml"/>
  <Override PartName="/xl/worksheets/sheet5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49.xml" ContentType="application/vnd.openxmlformats-officedocument.spreadsheetml.worksheet+xml"/>
  <Override PartName="/xl/worksheets/sheet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9.xml" ContentType="application/vnd.openxmlformats-officedocument.spreadsheetml.worksheet+xml"/>
  <Override PartName="/xl/worksheets/sheet13.xml" ContentType="application/vnd.openxmlformats-officedocument.spreadsheetml.worksheet+xml"/>
  <Override PartName="/xl/worksheets/sheet38.xml" ContentType="application/vnd.openxmlformats-officedocument.spreadsheetml.worksheet+xml"/>
  <Override PartName="/xl/worksheets/sheet12.xml" ContentType="application/vnd.openxmlformats-officedocument.spreadsheetml.worksheet+xml"/>
  <Override PartName="/xl/worksheets/sheet37.xml" ContentType="application/vnd.openxmlformats-officedocument.spreadsheetml.worksheet+xml"/>
  <Override PartName="/xl/worksheets/sheet50.xml" ContentType="application/vnd.openxmlformats-officedocument.spreadsheetml.worksheet+xml"/>
  <Override PartName="/xl/worksheets/sheet75.xml" ContentType="application/vnd.openxmlformats-officedocument.spreadsheetml.worksheet+xml"/>
  <Override PartName="/xl/worksheets/sheet51.xml" ContentType="application/vnd.openxmlformats-officedocument.spreadsheetml.worksheet+xml"/>
  <Override PartName="/xl/worksheets/sheet76.xml" ContentType="application/vnd.openxmlformats-officedocument.spreadsheetml.worksheet+xml"/>
  <Override PartName="/xl/worksheets/sheet52.xml" ContentType="application/vnd.openxmlformats-officedocument.spreadsheetml.worksheet+xml"/>
  <Override PartName="/xl/worksheets/sheet77.xml" ContentType="application/vnd.openxmlformats-officedocument.spreadsheetml.worksheet+xml"/>
  <Override PartName="/xl/worksheets/sheet53.xml" ContentType="application/vnd.openxmlformats-officedocument.spreadsheetml.worksheet+xml"/>
  <Override PartName="/xl/worksheets/sheet78.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1"/>
  </bookViews>
  <sheets>
    <sheet name="modList00" sheetId="1" state="hidden" r:id="rId2"/>
    <sheet name="Инструкция" sheetId="2" state="visible" r:id="rId3"/>
    <sheet name="Лог обновления" sheetId="3" state="hidden" r:id="rId4"/>
    <sheet name="Титульный" sheetId="4" state="visible" r:id="rId5"/>
    <sheet name="Территории" sheetId="5" state="visible" r:id="rId6"/>
    <sheet name="Перечень тарифов" sheetId="6" state="visible" r:id="rId7"/>
    <sheet name="Форма 1.0.1 | Т-ТЭ | &gt;=25МВт" sheetId="7" state="hidden" r:id="rId8"/>
    <sheet name="Форма 4.10.2 | Т-ТЭ | &gt;=25МВт" sheetId="8" state="hidden" r:id="rId9"/>
    <sheet name="Форма 1.0.1 | Т-ТЭ | ТСО" sheetId="9" state="hidden" r:id="rId10"/>
    <sheet name="Форма 4.10.2 | Т-ТЭ | ТСО" sheetId="10" state="hidden" r:id="rId11"/>
    <sheet name="Форма 1.0.1 | Т-ТЭ | потр" sheetId="11" state="visible" r:id="rId12"/>
    <sheet name="Форма 4.10.2 | Т-ТЭ | потр" sheetId="12" state="visible" r:id="rId13"/>
    <sheet name="Форма 1.0.1 | Т-ТЭ | предел" sheetId="13" state="hidden" r:id="rId14"/>
    <sheet name="Форма 4.10.2 | Т-ТЭ | предел" sheetId="14" state="hidden" r:id="rId15"/>
    <sheet name="Форма 1.0.1 | Т-ТЭ | индикат" sheetId="15" state="hidden" r:id="rId16"/>
    <sheet name="Форма 4.10.2 | Т-ТЭ | индикат" sheetId="16" state="hidden" r:id="rId17"/>
    <sheet name="Форма 1.0.1 | Резерв мощности" sheetId="17" state="hidden" r:id="rId18"/>
    <sheet name="Форма 4.10.2 | Резерв мощности" sheetId="18" state="hidden" r:id="rId19"/>
    <sheet name="Форма 1.0.1 | Т-ТН" sheetId="19" state="visible" r:id="rId20"/>
    <sheet name="Форма 4.10.3 | Т-ТН" sheetId="20" state="visible" r:id="rId21"/>
    <sheet name="Форма 1.0.1 | Т-передача ТЭ" sheetId="21" state="visible" r:id="rId22"/>
    <sheet name="Форма 4.10.3 | Т-передача ТЭ" sheetId="22" state="visible" r:id="rId23"/>
    <sheet name="Форма 1.0.1 | Т-передача ТН" sheetId="23" state="hidden" r:id="rId24"/>
    <sheet name="Форма 4.10.3 | Т-передача ТН" sheetId="24" state="hidden" r:id="rId25"/>
    <sheet name="Форма 1.0.1 | Т-гор.вода" sheetId="25" state="hidden" r:id="rId26"/>
    <sheet name="Форма 4.10.4 | Т-гор.вода" sheetId="26" state="hidden" r:id="rId27"/>
    <sheet name="Форма 1.0.1 | Т-подкл" sheetId="27" state="hidden" r:id="rId28"/>
    <sheet name="Форма 4.10.5 | Т-подкл" sheetId="28" state="hidden" r:id="rId29"/>
    <sheet name="Форма 1.0.1 | Т-подкл(инд)" sheetId="29" state="hidden" r:id="rId30"/>
    <sheet name="Форма 4.10.6 | Т-подкл(инд)" sheetId="30" state="hidden" r:id="rId31"/>
    <sheet name="Форма 1.0.1 | Форма 4.9" sheetId="31" state="hidden" r:id="rId32"/>
    <sheet name="Форма 4.9" sheetId="32" state="hidden" r:id="rId33"/>
    <sheet name="Форма 1.0.1 | Форма 4.10.1" sheetId="33" state="visible" r:id="rId34"/>
    <sheet name="Форма 4.10.1" sheetId="34" state="visible" r:id="rId35"/>
    <sheet name="Форма 1.0.2" sheetId="35" state="hidden" r:id="rId36"/>
    <sheet name="Сведения об изменении" sheetId="36" state="visible" r:id="rId37"/>
    <sheet name="Комментарии" sheetId="37" state="visible" r:id="rId38"/>
    <sheet name="Проверка" sheetId="38" state="visible" r:id="rId39"/>
    <sheet name="et_union_hor" sheetId="39" state="hidden" r:id="rId40"/>
    <sheet name="TEHSHEET" sheetId="40" state="hidden" r:id="rId41"/>
    <sheet name="modList14_1" sheetId="41" state="hidden" r:id="rId42"/>
    <sheet name="modList13" sheetId="42" state="hidden" r:id="rId43"/>
    <sheet name="modListTempFilter" sheetId="43" state="hidden" r:id="rId44"/>
    <sheet name="modCheckCyan" sheetId="44" state="hidden" r:id="rId45"/>
    <sheet name="REESTR_LINK" sheetId="45" state="hidden" r:id="rId46"/>
    <sheet name="REESTR_DS" sheetId="46" state="hidden" r:id="rId47"/>
    <sheet name="modHTTP" sheetId="47" state="hidden" r:id="rId48"/>
    <sheet name="modfrmRezimChoose" sheetId="48" state="hidden" r:id="rId49"/>
    <sheet name="modSheetMain" sheetId="49" state="hidden" r:id="rId50"/>
    <sheet name="REESTR_VT" sheetId="50" state="hidden" r:id="rId51"/>
    <sheet name="REESTR_VED" sheetId="51" state="hidden" r:id="rId52"/>
    <sheet name="modfrmReestrObj" sheetId="52" state="hidden" r:id="rId53"/>
    <sheet name="AllSheetsInThisWorkbook" sheetId="53" state="hidden" r:id="rId54"/>
    <sheet name="et_union_vert" sheetId="54" state="hidden" r:id="rId55"/>
    <sheet name="modInstruction" sheetId="55" state="hidden" r:id="rId56"/>
    <sheet name="modRegion" sheetId="56" state="hidden" r:id="rId57"/>
    <sheet name="modReestr" sheetId="57" state="hidden" r:id="rId58"/>
    <sheet name="modfrmReestr" sheetId="58" state="hidden" r:id="rId59"/>
    <sheet name="modUpdTemplMain" sheetId="59" state="hidden" r:id="rId60"/>
    <sheet name="REESTR_ORG" sheetId="60" state="hidden" r:id="rId61"/>
    <sheet name="modClassifierValidate" sheetId="61" state="hidden" r:id="rId62"/>
    <sheet name="modProv" sheetId="62" state="hidden" r:id="rId63"/>
    <sheet name="modHyp" sheetId="63" state="hidden" r:id="rId64"/>
    <sheet name="modServiceModule" sheetId="64" state="hidden" r:id="rId65"/>
    <sheet name="modList01" sheetId="65" state="hidden" r:id="rId66"/>
    <sheet name="modList02" sheetId="66" state="hidden" r:id="rId67"/>
    <sheet name="modList03" sheetId="67" state="hidden" r:id="rId68"/>
    <sheet name="REESTR_MO_FILTER" sheetId="68" state="hidden" r:id="rId69"/>
    <sheet name="REESTR_MO" sheetId="69" state="hidden" r:id="rId70"/>
    <sheet name="modInfo" sheetId="70" state="hidden" r:id="rId71"/>
    <sheet name="modList05" sheetId="71" state="hidden" r:id="rId72"/>
    <sheet name="modList06" sheetId="72" state="hidden" r:id="rId73"/>
    <sheet name="modList07" sheetId="73" state="hidden" r:id="rId74"/>
    <sheet name="modList11" sheetId="74" state="hidden" r:id="rId75"/>
    <sheet name="modList12" sheetId="75" state="hidden" r:id="rId76"/>
    <sheet name="modfrmDateChoose" sheetId="76" state="hidden" r:id="rId77"/>
    <sheet name="modComm" sheetId="77" state="hidden" r:id="rId78"/>
    <sheet name="modThisWorkbook" sheetId="78" state="hidden" r:id="rId79"/>
    <sheet name="modfrmReestrMR" sheetId="79" state="hidden" r:id="rId80"/>
    <sheet name="modfrmCheckUpdates" sheetId="80" state="hidden" r:id="rId81"/>
  </sheets>
  <definedNames>
    <definedName function="false" hidden="false" name="activity" vbProcedure="false"/>
    <definedName function="false" hidden="false" name="add_CS_List05_1" vbProcedure="false"/>
    <definedName function="false" hidden="false" name="add_CS_List05_10" vbProcedure="false"/>
    <definedName function="false" hidden="false" name="add_CS_List05_2" vbProcedure="false"/>
    <definedName function="false" hidden="false" name="add_CS_List05_3" vbProcedure="false"/>
    <definedName function="false" hidden="false" name="add_CS_List05_3_i" vbProcedure="false"/>
    <definedName function="false" hidden="false" name="add_CS_List05_5" vbProcedure="false"/>
    <definedName function="false" hidden="false" name="add_CS_List05_7" vbProcedure="false"/>
    <definedName function="false" hidden="false" name="add_CS_List05_8" vbProcedure="false"/>
    <definedName function="false" hidden="false" name="add_CS_List05_9" vbProcedure="false"/>
    <definedName function="false" hidden="false" name="add_CT_1" vbProcedure="false"/>
    <definedName function="false" hidden="false" name="add_CT_10" vbProcedure="false"/>
    <definedName function="false" hidden="false" name="add_CT_2" vbProcedure="false"/>
    <definedName function="false" hidden="false" name="add_CT_3" vbProcedure="false"/>
    <definedName function="false" hidden="false" name="add_CT_3_i" vbProcedure="false"/>
    <definedName function="false" hidden="false" name="add_CT_5" vbProcedure="false"/>
    <definedName function="false" hidden="false" name="add_CT_7" vbProcedure="false"/>
    <definedName function="false" hidden="false" name="add_CT_8" vbProcedure="false"/>
    <definedName function="false" hidden="false" name="add_CT_9" vbProcedure="false"/>
    <definedName function="false" hidden="false" name="add_MO_1" vbProcedure="false"/>
    <definedName function="false" hidden="false" name="add_MO_10" vbProcedure="false"/>
    <definedName function="false" hidden="false" name="add_MO_2" vbProcedure="false"/>
    <definedName function="false" hidden="false" name="add_MO_3" vbProcedure="false"/>
    <definedName function="false" hidden="false" name="add_MO_3_i" vbProcedure="false"/>
    <definedName function="false" hidden="false" name="add_MO_5" vbProcedure="false"/>
    <definedName function="false" hidden="false" name="add_MO_7" vbProcedure="false"/>
    <definedName function="false" hidden="false" name="add_MO_8" vbProcedure="false"/>
    <definedName function="false" hidden="false" name="add_MO_9" vbProcedure="false"/>
    <definedName function="false" hidden="false" name="add_MO_List05_1" vbProcedure="false"/>
    <definedName function="false" hidden="false" name="add_MO_List05_10" vbProcedure="false"/>
    <definedName function="false" hidden="false" name="add_MO_List05_2" vbProcedure="false"/>
    <definedName function="false" hidden="false" name="add_MO_List05_3" vbProcedure="false"/>
    <definedName function="false" hidden="false" name="add_MO_List05_3_i" vbProcedure="false"/>
    <definedName function="false" hidden="false" name="add_MO_List05_5" vbProcedure="false"/>
    <definedName function="false" hidden="false" name="add_MO_List05_7" vbProcedure="false"/>
    <definedName function="false" hidden="false" name="add_MO_List05_8" vbProcedure="false"/>
    <definedName function="false" hidden="false" name="add_MO_List05_9" vbProcedure="false"/>
    <definedName function="false" hidden="false" name="add_MR_List05_1" vbProcedure="false"/>
    <definedName function="false" hidden="false" name="add_MR_List05_10" vbProcedure="false"/>
    <definedName function="false" hidden="false" name="add_MR_List05_2" vbProcedure="false"/>
    <definedName function="false" hidden="false" name="add_MR_List05_3" vbProcedure="false"/>
    <definedName function="false" hidden="false" name="add_MR_List05_3_i" vbProcedure="false"/>
    <definedName function="false" hidden="false" name="add_MR_List05_5" vbProcedure="false"/>
    <definedName function="false" hidden="false" name="add_MR_List05_7" vbProcedure="false"/>
    <definedName function="false" hidden="false" name="add_MR_List05_8" vbProcedure="false"/>
    <definedName function="false" hidden="false" name="add_MR_List05_9" vbProcedure="false"/>
    <definedName function="false" hidden="false" name="add_POST_5" vbProcedure="false"/>
    <definedName function="false" hidden="false" name="add_Rate_1" vbProcedure="false"/>
    <definedName function="false" hidden="false" name="add_Rate_10" vbProcedure="false"/>
    <definedName function="false" hidden="false" name="add_Rate_2" vbProcedure="false"/>
    <definedName function="false" hidden="false" name="add_Rate_3" vbProcedure="false"/>
    <definedName function="false" hidden="false" name="add_Rate_3_i" vbProcedure="false"/>
    <definedName function="false" hidden="false" name="add_Rate_5" vbProcedure="false"/>
    <definedName function="false" hidden="false" name="add_Rate_7" vbProcedure="false"/>
    <definedName function="false" hidden="false" name="add_Rate_8" vbProcedure="false"/>
    <definedName function="false" hidden="false" name="add_Rate_9" vbProcedure="false"/>
    <definedName function="false" hidden="false" name="add_Scheme_6" vbProcedure="false"/>
    <definedName function="false" hidden="false" name="add_TER_List05_1" vbProcedure="false"/>
    <definedName function="false" hidden="false" name="add_TER_List05_10" vbProcedure="false"/>
    <definedName function="false" hidden="false" name="add_TER_List05_2" vbProcedure="false"/>
    <definedName function="false" hidden="false" name="add_TER_List05_3" vbProcedure="false"/>
    <definedName function="false" hidden="false" name="add_TER_List05_3_i" vbProcedure="false"/>
    <definedName function="false" hidden="false" name="add_TER_List05_5" vbProcedure="false"/>
    <definedName function="false" hidden="false" name="add_TER_List05_7" vbProcedure="false"/>
    <definedName function="false" hidden="false" name="add_TER_List05_8" vbProcedure="false"/>
    <definedName function="false" hidden="false" name="add_TER_List05_9" vbProcedure="false"/>
    <definedName function="false" hidden="false" name="add_Warm_1" vbProcedure="false"/>
    <definedName function="false" hidden="false" name="add_Warm_10" vbProcedure="false"/>
    <definedName function="false" hidden="false" name="add_Warm_2" vbProcedure="false"/>
    <definedName function="false" hidden="false" name="add_Warm_3" vbProcedure="false"/>
    <definedName function="false" hidden="false" name="add_Warm_3_i" vbProcedure="false"/>
    <definedName function="false" hidden="false" name="add_Warm_5" vbProcedure="false"/>
    <definedName function="false" hidden="false" name="add_Warm_7" vbProcedure="false"/>
    <definedName function="false" hidden="false" name="add_Warm_8" vbProcedure="false"/>
    <definedName function="false" hidden="false" name="add_Warm_9" vbProcedure="false"/>
    <definedName function="false" hidden="false" name="anscount" vbProcedure="false"/>
    <definedName function="false" hidden="false" name="checkCells_List05_1" vbProcedure="false"/>
    <definedName function="false" hidden="false" name="checkCells_List05_10" vbProcedure="false"/>
    <definedName function="false" hidden="false" name="checkCells_List05_11" vbProcedure="false"/>
    <definedName function="false" hidden="false" name="checkCells_List05_13" vbProcedure="false"/>
    <definedName function="false" hidden="false" name="checkCells_List05_2" vbProcedure="false"/>
    <definedName function="false" hidden="false" name="checkCells_List05_3" vbProcedure="false"/>
    <definedName function="false" hidden="false" name="checkCells_List05_3_i" vbProcedure="false"/>
    <definedName function="false" hidden="false" name="checkCells_List05_4" vbProcedure="false"/>
    <definedName function="false" hidden="false" name="checkCells_List05_5" vbProcedure="false"/>
    <definedName function="false" hidden="false" name="checkCells_List05_6" vbProcedure="false"/>
    <definedName function="false" hidden="false" name="checkCells_List05_7" vbProcedure="false"/>
    <definedName function="false" hidden="false" name="checkCells_List05_8" vbProcedure="false"/>
    <definedName function="false" hidden="false" name="checkCells_List05_9" vbProcedure="false"/>
    <definedName function="false" hidden="false" name="checkCells_List14_1" vbProcedure="false"/>
    <definedName function="false" hidden="false" name="checkCell_List01" vbProcedure="false"/>
    <definedName function="false" hidden="false" name="checkCell_List02" vbProcedure="false"/>
    <definedName function="false" hidden="false" name="checkCell_List06_1" vbProcedure="false"/>
    <definedName function="false" hidden="false" name="checkCell_List06_10" vbProcedure="false"/>
    <definedName function="false" hidden="false" name="checkCell_List06_10_double_date" vbProcedure="false"/>
    <definedName function="false" hidden="false" name="checkCell_List06_10_plata" vbProcedure="false"/>
    <definedName function="false" hidden="false" name="checkCell_List06_10_unique" vbProcedure="false"/>
    <definedName function="false" hidden="false" name="checkCell_List06_13" vbProcedure="false"/>
    <definedName function="false" hidden="false" name="checkCell_List06_13_double_date" vbProcedure="false"/>
    <definedName function="false" hidden="false" name="checkCell_List06_13_unique_t" vbProcedure="false"/>
    <definedName function="false" hidden="false" name="checkCell_List06_13_unique_t1" vbProcedure="false"/>
    <definedName function="false" hidden="false" name="checkCell_List06_1_double_date" vbProcedure="false"/>
    <definedName function="false" hidden="false" name="checkCell_List06_1_unique_t" vbProcedure="false"/>
    <definedName function="false" hidden="false" name="checkCell_List06_1_unique_t1" vbProcedure="false"/>
    <definedName function="false" hidden="false" name="checkCell_List06_2" vbProcedure="false"/>
    <definedName function="false" hidden="false" name="checkCell_List06_2_double_date" vbProcedure="false"/>
    <definedName function="false" hidden="false" name="checkCell_List06_2_unique_t" vbProcedure="false"/>
    <definedName function="false" hidden="false" name="checkCell_List06_2_unique_t1" vbProcedure="false"/>
    <definedName function="false" hidden="false" name="checkCell_List06_3" vbProcedure="false"/>
    <definedName function="false" hidden="false" name="checkCell_List06_3_double_date" vbProcedure="false"/>
    <definedName function="false" hidden="false" name="checkCell_List06_3_i" vbProcedure="false"/>
    <definedName function="false" hidden="false" name="checkCell_List06_3_i_double_date" vbProcedure="false"/>
    <definedName function="false" hidden="false" name="checkCell_List06_3_i_unique_t" vbProcedure="false"/>
    <definedName function="false" hidden="false" name="checkCell_List06_3_i_unique_t1" vbProcedure="false"/>
    <definedName function="false" hidden="false" name="checkCell_List06_3_unique_t" vbProcedure="false"/>
    <definedName function="false" hidden="false" name="checkCell_List06_3_unique_t1" vbProcedure="false"/>
    <definedName function="false" hidden="false" name="checkCell_List06_4" vbProcedure="false"/>
    <definedName function="false" hidden="false" name="checkCell_List06_4_double_date" vbProcedure="false"/>
    <definedName function="false" hidden="false" name="checkCell_List06_4_unique_t" vbProcedure="false"/>
    <definedName function="false" hidden="false" name="checkCell_List06_4_unique_t1" vbProcedure="false"/>
    <definedName function="false" hidden="false" name="checkCell_List06_5" vbProcedure="false"/>
    <definedName function="false" hidden="false" name="checkCell_List06_5_double_date" vbProcedure="false"/>
    <definedName function="false" hidden="false" name="checkCell_List06_5_unique_t" vbProcedure="false"/>
    <definedName function="false" hidden="false" name="checkCell_List06_5_unique_t1" vbProcedure="false"/>
    <definedName function="false" hidden="false" name="checkCell_List06_6" vbProcedure="false"/>
    <definedName function="false" hidden="false" name="checkCell_List06_6_double_date" vbProcedure="false"/>
    <definedName function="false" hidden="false" name="checkCell_List06_6_unique_t" vbProcedure="false"/>
    <definedName function="false" hidden="false" name="checkCell_List06_6_unique_t1" vbProcedure="false"/>
    <definedName function="false" hidden="false" name="checkCell_List06_7" vbProcedure="false"/>
    <definedName function="false" hidden="false" name="checkCell_List06_7_double_date" vbProcedure="false"/>
    <definedName function="false" hidden="false" name="checkCell_List06_7_unique_t" vbProcedure="false"/>
    <definedName function="false" hidden="false" name="checkCell_List06_7_unique_t1" vbProcedure="false"/>
    <definedName function="false" hidden="false" name="checkCell_List06_8" vbProcedure="false"/>
    <definedName function="false" hidden="false" name="checkCell_List06_8_double_date" vbProcedure="false"/>
    <definedName function="false" hidden="false" name="checkCell_List06_8_unique_t" vbProcedure="false"/>
    <definedName function="false" hidden="false" name="checkCell_List06_8_unique_t1" vbProcedure="false"/>
    <definedName function="false" hidden="false" name="checkCell_List06_9" vbProcedure="false"/>
    <definedName function="false" hidden="false" name="checkCell_List06_9_double_date" vbProcedure="false"/>
    <definedName function="false" hidden="false" name="checkCell_List06_9_plata" vbProcedure="false"/>
    <definedName function="false" hidden="false" name="checkCell_List07" vbProcedure="false"/>
    <definedName function="false" hidden="false" name="checkCell_List13" vbProcedure="false"/>
    <definedName function="false" hidden="false" name="checkDEfCell_List01" vbProcedure="false"/>
    <definedName function="false" hidden="false" name="CHECK_LINK_RANGE_1" vbProcedure="false"/>
    <definedName function="false" hidden="false" name="chkGetUpdatesValue" vbProcedure="false"/>
    <definedName function="false" hidden="false" name="chkNoUpdatesValue" vbProcedure="false"/>
    <definedName function="false" hidden="false" name="code" vbProcedure="false"/>
    <definedName function="false" hidden="false" name="Col_5_2" vbProcedure="false"/>
    <definedName function="false" hidden="false" name="Component_comp" vbProcedure="false"/>
    <definedName function="false" hidden="false" name="Component_comp_p" vbProcedure="false"/>
    <definedName function="false" hidden="false" name="connection_flag" vbProcedure="false"/>
    <definedName function="false" hidden="false" name="CURRENT_DATE" vbProcedure="false"/>
    <definedName function="false" hidden="false" name="dataType" vbProcedure="false"/>
    <definedName function="false" hidden="false" name="data_List13" vbProcedure="false"/>
    <definedName function="false" hidden="false" name="DATA_URL" vbProcedure="false"/>
    <definedName function="false" hidden="false" name="dateCh" vbProcedure="false"/>
    <definedName function="false" hidden="false" name="dateChPeriod" vbProcedure="false"/>
    <definedName function="false" hidden="false" name="datePr" vbProcedure="false"/>
    <definedName function="false" hidden="false" name="datePr_ch" vbProcedure="false"/>
    <definedName function="false" hidden="false" name="default_val_1" vbProcedure="false"/>
    <definedName function="false" hidden="false" name="default_val_2" vbProcedure="false"/>
    <definedName function="false" hidden="false" name="default_val_4" vbProcedure="false"/>
    <definedName function="false" hidden="false" name="default_val_5" vbProcedure="false"/>
    <definedName function="false" hidden="false" name="default_val_6" vbProcedure="false"/>
    <definedName function="false" hidden="false" name="DESCRIPTION_TERRITORY" vbProcedure="false"/>
    <definedName function="false" hidden="false" name="et_add_POST_5" vbProcedure="false"/>
    <definedName function="false" hidden="false" name="et_Comm" vbProcedure="false"/>
    <definedName function="false" hidden="false" name="et_Component_comp" vbProcedure="false"/>
    <definedName function="false" hidden="false" name="et_Component_comp_p" vbProcedure="false"/>
    <definedName function="false" hidden="false" name="et_DS_range" vbProcedure="false"/>
    <definedName function="false" hidden="false" name="et_List00_00" vbProcedure="false"/>
    <definedName function="false" hidden="false" name="et_List00_01" vbProcedure="false"/>
    <definedName function="false" hidden="false" name="et_List00_02" vbProcedure="false"/>
    <definedName function="false" hidden="false" name="et_List00_03" vbProcedure="false"/>
    <definedName function="false" hidden="false" name="et_List00_04" vbProcedure="false"/>
    <definedName function="false" hidden="false" name="et_List01_0" vbProcedure="false"/>
    <definedName function="false" hidden="false" name="et_List01_1" vbProcedure="false"/>
    <definedName function="false" hidden="false" name="et_List01_2" vbProcedure="false"/>
    <definedName function="false" hidden="false" name="et_List02" vbProcedure="false"/>
    <definedName function="false" hidden="false" name="et_List02_1" vbProcedure="false"/>
    <definedName function="false" hidden="false" name="et_List02_1_wd" vbProcedure="false"/>
    <definedName function="false" hidden="false" name="et_List02_2" vbProcedure="false"/>
    <definedName function="false" hidden="false" name="et_List02_2_wd" vbProcedure="false"/>
    <definedName function="false" hidden="false" name="et_List02_3" vbProcedure="false"/>
    <definedName function="false" hidden="false" name="et_List02_3_wd" vbProcedure="false"/>
    <definedName function="false" hidden="false" name="et_List02_4" vbProcedure="false"/>
    <definedName function="false" hidden="false" name="et_List02_4_wd" vbProcedure="false"/>
    <definedName function="false" hidden="false" name="et_List02_changeColor_1" vbProcedure="false"/>
    <definedName function="false" hidden="false" name="et_List02_changeColor_1_wd" vbProcedure="false"/>
    <definedName function="false" hidden="false" name="et_List02_changeColor_2" vbProcedure="false"/>
    <definedName function="false" hidden="false" name="et_List02_changeColor_2_wd" vbProcedure="false"/>
    <definedName function="false" hidden="false" name="et_List02_changeColor_3" vbProcedure="false"/>
    <definedName function="false" hidden="false" name="et_List02_changeColor_3_wd" vbProcedure="false"/>
    <definedName function="false" hidden="false" name="et_List02_changeColor_4" vbProcedure="false"/>
    <definedName function="false" hidden="false" name="et_List02_changeColor_4_wd" vbProcedure="false"/>
    <definedName function="false" hidden="false" name="et_List02_wd" vbProcedure="false"/>
    <definedName function="false" hidden="false" name="et_List03" vbProcedure="false"/>
    <definedName function="false" hidden="false" name="et_List05_1" vbProcedure="false"/>
    <definedName function="false" hidden="false" name="et_List05_10_FormulaVD" vbProcedure="false"/>
    <definedName function="false" hidden="false" name="et_List05_11_FormulaVD" vbProcedure="false"/>
    <definedName function="false" hidden="false" name="et_List05_13_FormulaVD" vbProcedure="false"/>
    <definedName function="false" hidden="false" name="et_List05_1_FormulaVD" vbProcedure="false"/>
    <definedName function="false" hidden="false" name="et_List05_2" vbProcedure="false"/>
    <definedName function="false" hidden="false" name="et_List05_2_FormulaVD" vbProcedure="false"/>
    <definedName function="false" hidden="false" name="et_List05_3" vbProcedure="false"/>
    <definedName function="false" hidden="false" name="et_List05_3_FormulaVD" vbProcedure="false"/>
    <definedName function="false" hidden="false" name="et_List05_3_i_FormulaVD" vbProcedure="false"/>
    <definedName function="false" hidden="false" name="et_List05_4" vbProcedure="false"/>
    <definedName function="false" hidden="false" name="et_List05_4_FormulaVD" vbProcedure="false"/>
    <definedName function="false" hidden="false" name="et_List05_5_FormulaVD" vbProcedure="false"/>
    <definedName function="false" hidden="false" name="et_List05_6_FormulaVD" vbProcedure="false"/>
    <definedName function="false" hidden="false" name="et_List05_7_FormulaVD" vbProcedure="false"/>
    <definedName function="false" hidden="false" name="et_List05_8_FormulaVD" vbProcedure="false"/>
    <definedName function="false" hidden="false" name="et_List05_9_FormulaVD" vbProcedure="false"/>
    <definedName function="false" hidden="false" name="et_List05_FormulaVD" vbProcedure="false"/>
    <definedName function="false" hidden="false" name="et_List06" vbProcedure="false"/>
    <definedName function="false" hidden="false" name="et_List06_1" vbProcedure="false"/>
    <definedName function="false" hidden="false" name="et_List06_10_1" vbProcedure="false"/>
    <definedName function="false" hidden="false" name="et_List06_10_1_K" vbProcedure="false"/>
    <definedName function="false" hidden="false" name="et_List06_10_2" vbProcedure="false"/>
    <definedName function="false" hidden="false" name="et_List06_10_3" vbProcedure="false"/>
    <definedName function="false" hidden="false" name="et_List06_10_4" vbProcedure="false"/>
    <definedName function="false" hidden="false" name="et_List06_10_5" vbProcedure="false"/>
    <definedName function="false" hidden="false" name="et_List06_10_6" vbProcedure="false"/>
    <definedName function="false" hidden="false" name="et_List06_10_7" vbProcedure="false"/>
    <definedName function="false" hidden="false" name="et_List06_10_8" vbProcedure="false"/>
    <definedName function="false" hidden="false" name="et_List06_10_MC" vbProcedure="false"/>
    <definedName function="false" hidden="false" name="et_List06_10_MC2" vbProcedure="false"/>
    <definedName function="false" hidden="false" name="et_List06_10_MC3" vbProcedure="false"/>
    <definedName function="false" hidden="false" name="et_List06_10_MC4" vbProcedure="false"/>
    <definedName function="false" hidden="false" name="et_List06_10_Period" vbProcedure="false"/>
    <definedName function="false" hidden="false" name="et_List06_13" vbProcedure="false"/>
    <definedName function="false" hidden="false" name="et_List06_13_1" vbProcedure="false"/>
    <definedName function="false" hidden="false" name="et_List06_13_2" vbProcedure="false"/>
    <definedName function="false" hidden="false" name="et_List06_13_3" vbProcedure="false"/>
    <definedName function="false" hidden="false" name="et_List06_13_4" vbProcedure="false"/>
    <definedName function="false" hidden="false" name="et_List06_13_5" vbProcedure="false"/>
    <definedName function="false" hidden="false" name="et_List06_13_6" vbProcedure="false"/>
    <definedName function="false" hidden="false" name="et_List06_13_7" vbProcedure="false"/>
    <definedName function="false" hidden="false" name="et_List06_13_MC" vbProcedure="false"/>
    <definedName function="false" hidden="false" name="et_List06_13_MC2" vbProcedure="false"/>
    <definedName function="false" hidden="false" name="et_List06_13_MC3" vbProcedure="false"/>
    <definedName function="false" hidden="false" name="et_List06_13_Period" vbProcedure="false"/>
    <definedName function="false" hidden="false" name="et_List06_1_1" vbProcedure="false"/>
    <definedName function="false" hidden="false" name="et_List06_1_2" vbProcedure="false"/>
    <definedName function="false" hidden="false" name="et_List06_1_3" vbProcedure="false"/>
    <definedName function="false" hidden="false" name="et_List06_1_4" vbProcedure="false"/>
    <definedName function="false" hidden="false" name="et_List06_1_5" vbProcedure="false"/>
    <definedName function="false" hidden="false" name="et_List06_1_6" vbProcedure="false"/>
    <definedName function="false" hidden="false" name="et_List06_1_7" vbProcedure="false"/>
    <definedName function="false" hidden="false" name="et_List06_1_MC" vbProcedure="false"/>
    <definedName function="false" hidden="false" name="et_List06_1_MC2" vbProcedure="false"/>
    <definedName function="false" hidden="false" name="et_List06_1_MC3" vbProcedure="false"/>
    <definedName function="false" hidden="false" name="et_List06_1_Period" vbProcedure="false"/>
    <definedName function="false" hidden="false" name="et_List06_2" vbProcedure="false"/>
    <definedName function="false" hidden="false" name="et_List06_2_1" vbProcedure="false"/>
    <definedName function="false" hidden="false" name="et_List06_2_2" vbProcedure="false"/>
    <definedName function="false" hidden="false" name="et_List06_2_3" vbProcedure="false"/>
    <definedName function="false" hidden="false" name="et_List06_2_4" vbProcedure="false"/>
    <definedName function="false" hidden="false" name="et_List06_2_5" vbProcedure="false"/>
    <definedName function="false" hidden="false" name="et_List06_2_6" vbProcedure="false"/>
    <definedName function="false" hidden="false" name="et_List06_2_7" vbProcedure="false"/>
    <definedName function="false" hidden="false" name="et_List06_2_MC" vbProcedure="false"/>
    <definedName function="false" hidden="false" name="et_List06_2_MC2" vbProcedure="false"/>
    <definedName function="false" hidden="false" name="et_List06_2_MC3" vbProcedure="false"/>
    <definedName function="false" hidden="false" name="et_List06_2_Period" vbProcedure="false"/>
    <definedName function="false" hidden="false" name="et_List06_3" vbProcedure="false"/>
    <definedName function="false" hidden="false" name="et_List06_3_1" vbProcedure="false"/>
    <definedName function="false" hidden="false" name="et_List06_3_2" vbProcedure="false"/>
    <definedName function="false" hidden="false" name="et_List06_3_3" vbProcedure="false"/>
    <definedName function="false" hidden="false" name="et_List06_3_4" vbProcedure="false"/>
    <definedName function="false" hidden="false" name="et_List06_3_5" vbProcedure="false"/>
    <definedName function="false" hidden="false" name="et_List06_3_6" vbProcedure="false"/>
    <definedName function="false" hidden="false" name="et_List06_3_7" vbProcedure="false"/>
    <definedName function="false" hidden="false" name="et_List06_3_i" vbProcedure="false"/>
    <definedName function="false" hidden="false" name="et_List06_3_i_1" vbProcedure="false"/>
    <definedName function="false" hidden="false" name="et_List06_3_i_2" vbProcedure="false"/>
    <definedName function="false" hidden="false" name="et_List06_3_i_3" vbProcedure="false"/>
    <definedName function="false" hidden="false" name="et_List06_3_i_4" vbProcedure="false"/>
    <definedName function="false" hidden="false" name="et_List06_3_i_5" vbProcedure="false"/>
    <definedName function="false" hidden="false" name="et_List06_3_i_6" vbProcedure="false"/>
    <definedName function="false" hidden="false" name="et_List06_3_i_7" vbProcedure="false"/>
    <definedName function="false" hidden="false" name="et_List06_3_i_MC" vbProcedure="false"/>
    <definedName function="false" hidden="false" name="et_List06_3_i_MC2" vbProcedure="false"/>
    <definedName function="false" hidden="false" name="et_List06_3_i_MC3" vbProcedure="false"/>
    <definedName function="false" hidden="false" name="et_List06_3_i_Period" vbProcedure="false"/>
    <definedName function="false" hidden="false" name="et_List06_3_MC" vbProcedure="false"/>
    <definedName function="false" hidden="false" name="et_List06_3_MC2" vbProcedure="false"/>
    <definedName function="false" hidden="false" name="et_List06_3_MC3" vbProcedure="false"/>
    <definedName function="false" hidden="false" name="et_List06_3_Period" vbProcedure="false"/>
    <definedName function="false" hidden="false" name="et_List06_4" vbProcedure="false"/>
    <definedName function="false" hidden="false" name="et_List06_4_1" vbProcedure="false"/>
    <definedName function="false" hidden="false" name="et_List06_4_2" vbProcedure="false"/>
    <definedName function="false" hidden="false" name="et_List06_4_3" vbProcedure="false"/>
    <definedName function="false" hidden="false" name="et_List06_4_4" vbProcedure="false"/>
    <definedName function="false" hidden="false" name="et_List06_4_5" vbProcedure="false"/>
    <definedName function="false" hidden="false" name="et_List06_4_6" vbProcedure="false"/>
    <definedName function="false" hidden="false" name="et_List06_4_7" vbProcedure="false"/>
    <definedName function="false" hidden="false" name="et_List06_4_MC" vbProcedure="false"/>
    <definedName function="false" hidden="false" name="et_List06_4_MC2" vbProcedure="false"/>
    <definedName function="false" hidden="false" name="et_List06_4_MC3" vbProcedure="false"/>
    <definedName function="false" hidden="false" name="et_List06_4_Period" vbProcedure="false"/>
    <definedName function="false" hidden="false" name="et_List06_5" vbProcedure="false"/>
    <definedName function="false" hidden="false" name="et_List06_5_0" vbProcedure="false"/>
    <definedName function="false" hidden="false" name="et_List06_5_0_first" vbProcedure="false"/>
    <definedName function="false" hidden="false" name="et_List06_5_1" vbProcedure="false"/>
    <definedName function="false" hidden="false" name="et_List06_5_1_changeColor" vbProcedure="false"/>
    <definedName function="false" hidden="false" name="et_List06_5_2" vbProcedure="false"/>
    <definedName function="false" hidden="false" name="et_List06_5_3" vbProcedure="false"/>
    <definedName function="false" hidden="false" name="et_List06_5_4" vbProcedure="false"/>
    <definedName function="false" hidden="false" name="et_List06_5_5" vbProcedure="false"/>
    <definedName function="false" hidden="false" name="et_List06_5_6" vbProcedure="false"/>
    <definedName function="false" hidden="false" name="et_List06_5_7" vbProcedure="false"/>
    <definedName function="false" hidden="false" name="et_List06_5_MC" vbProcedure="false"/>
    <definedName function="false" hidden="false" name="et_List06_5_MC2" vbProcedure="false"/>
    <definedName function="false" hidden="false" name="et_List06_5_MC3" vbProcedure="false"/>
    <definedName function="false" hidden="false" name="et_List06_5_Period" vbProcedure="false"/>
    <definedName function="false" hidden="false" name="et_List06_6" vbProcedure="false"/>
    <definedName function="false" hidden="false" name="et_List06_6_1" vbProcedure="false"/>
    <definedName function="false" hidden="false" name="et_List06_6_2" vbProcedure="false"/>
    <definedName function="false" hidden="false" name="et_List06_6_3" vbProcedure="false"/>
    <definedName function="false" hidden="false" name="et_List06_6_4" vbProcedure="false"/>
    <definedName function="false" hidden="false" name="et_List06_6_5" vbProcedure="false"/>
    <definedName function="false" hidden="false" name="et_List06_6_6" vbProcedure="false"/>
    <definedName function="false" hidden="false" name="et_List06_6_7" vbProcedure="false"/>
    <definedName function="false" hidden="false" name="et_List06_6_MC" vbProcedure="false"/>
    <definedName function="false" hidden="false" name="et_List06_6_MC2" vbProcedure="false"/>
    <definedName function="false" hidden="false" name="et_List06_6_MC3" vbProcedure="false"/>
    <definedName function="false" hidden="false" name="et_List06_6_Period" vbProcedure="false"/>
    <definedName function="false" hidden="false" name="et_List06_7" vbProcedure="false"/>
    <definedName function="false" hidden="false" name="et_List06_7_1" vbProcedure="false"/>
    <definedName function="false" hidden="false" name="et_List06_7_2" vbProcedure="false"/>
    <definedName function="false" hidden="false" name="et_List06_7_3" vbProcedure="false"/>
    <definedName function="false" hidden="false" name="et_List06_7_4" vbProcedure="false"/>
    <definedName function="false" hidden="false" name="et_List06_7_5" vbProcedure="false"/>
    <definedName function="false" hidden="false" name="et_List06_7_6" vbProcedure="false"/>
    <definedName function="false" hidden="false" name="et_List06_7_7" vbProcedure="false"/>
    <definedName function="false" hidden="false" name="et_List06_7_MC" vbProcedure="false"/>
    <definedName function="false" hidden="false" name="et_List06_7_MC2" vbProcedure="false"/>
    <definedName function="false" hidden="false" name="et_List06_7_MC3" vbProcedure="false"/>
    <definedName function="false" hidden="false" name="et_List06_7_Period" vbProcedure="false"/>
    <definedName function="false" hidden="false" name="et_List06_8" vbProcedure="false"/>
    <definedName function="false" hidden="false" name="et_List06_8_1" vbProcedure="false"/>
    <definedName function="false" hidden="false" name="et_List06_8_2" vbProcedure="false"/>
    <definedName function="false" hidden="false" name="et_List06_8_3" vbProcedure="false"/>
    <definedName function="false" hidden="false" name="et_List06_8_4" vbProcedure="false"/>
    <definedName function="false" hidden="false" name="et_List06_8_5" vbProcedure="false"/>
    <definedName function="false" hidden="false" name="et_List06_8_6" vbProcedure="false"/>
    <definedName function="false" hidden="false" name="et_List06_8_7" vbProcedure="false"/>
    <definedName function="false" hidden="false" name="et_List06_8_MC" vbProcedure="false"/>
    <definedName function="false" hidden="false" name="et_List06_8_MC2" vbProcedure="false"/>
    <definedName function="false" hidden="false" name="et_List06_8_MC3" vbProcedure="false"/>
    <definedName function="false" hidden="false" name="et_List06_8_Period" vbProcedure="false"/>
    <definedName function="false" hidden="false" name="et_List06_9" vbProcedure="false"/>
    <definedName function="false" hidden="false" name="et_List06_9_1" vbProcedure="false"/>
    <definedName function="false" hidden="false" name="et_List06_9_4" vbProcedure="false"/>
    <definedName function="false" hidden="false" name="et_List06_9_5" vbProcedure="false"/>
    <definedName function="false" hidden="false" name="et_List06_9_6" vbProcedure="false"/>
    <definedName function="false" hidden="false" name="et_List06_9_7" vbProcedure="false"/>
    <definedName function="false" hidden="false" name="et_List06_9_MC" vbProcedure="false"/>
    <definedName function="false" hidden="false" name="et_List06_9_MC2" vbProcedure="false"/>
    <definedName function="false" hidden="false" name="et_List06_9_MC3" vbProcedure="false"/>
    <definedName function="false" hidden="false" name="et_List06_9_Period" vbProcedure="false"/>
    <definedName function="false" hidden="false" name="et_List07" vbProcedure="false"/>
    <definedName function="false" hidden="false" name="et_List08" vbProcedure="false"/>
    <definedName function="false" hidden="false" name="et_List11_1" vbProcedure="false"/>
    <definedName function="false" hidden="false" name="et_List12_1" vbProcedure="false"/>
    <definedName function="false" hidden="false" name="et_List12_2" vbProcedure="false"/>
    <definedName function="false" hidden="false" name="et_List12_3" vbProcedure="false"/>
    <definedName function="false" hidden="false" name="et_List12_4" vbProcedure="false"/>
    <definedName function="false" hidden="false" name="et_List13_1" vbProcedure="false"/>
    <definedName function="false" hidden="false" name="et_List14_1_1" vbProcedure="false"/>
    <definedName function="false" hidden="false" name="et_List14_1_2" vbProcedure="false"/>
    <definedName function="false" hidden="false" name="et_List14_1_3" vbProcedure="false"/>
    <definedName function="false" hidden="false" name="et_List14_1_4" vbProcedure="false"/>
    <definedName function="false" hidden="false" name="et_OneRates_1" vbProcedure="false"/>
    <definedName function="false" hidden="false" name="et_OneRates_13" vbProcedure="false"/>
    <definedName function="false" hidden="false" name="et_OneRates_2" vbProcedure="false"/>
    <definedName function="false" hidden="false" name="et_OneRates_3" vbProcedure="false"/>
    <definedName function="false" hidden="false" name="et_OneRates_3_i" vbProcedure="false"/>
    <definedName function="false" hidden="false" name="et_OneRates_4" vbProcedure="false"/>
    <definedName function="false" hidden="false" name="et_OneRates_5" vbProcedure="false"/>
    <definedName function="false" hidden="false" name="et_OneRates_5_comp" vbProcedure="false"/>
    <definedName function="false" hidden="false" name="et_OneRates_5_comp_p" vbProcedure="false"/>
    <definedName function="false" hidden="false" name="et_OneRates_5_p" vbProcedure="false"/>
    <definedName function="false" hidden="false" name="et_OneRates_6" vbProcedure="false"/>
    <definedName function="false" hidden="false" name="et_OneRates_7" vbProcedure="false"/>
    <definedName function="false" hidden="false" name="et_pIns_List06_10_Period" vbProcedure="false"/>
    <definedName function="false" hidden="false" name="et_pIns_List06_13_Period" vbProcedure="false"/>
    <definedName function="false" hidden="false" name="et_pIns_List06_1_Period" vbProcedure="false"/>
    <definedName function="false" hidden="false" name="et_pIns_List06_2_Period" vbProcedure="false"/>
    <definedName function="false" hidden="false" name="et_pIns_List06_3_i_Period" vbProcedure="false"/>
    <definedName function="false" hidden="false" name="et_pIns_List06_3_Period" vbProcedure="false"/>
    <definedName function="false" hidden="false" name="et_pIns_List06_4_Period" vbProcedure="false"/>
    <definedName function="false" hidden="false" name="et_pIns_List06_5_Period" vbProcedure="false"/>
    <definedName function="false" hidden="false" name="et_pIns_List06_6_Period" vbProcedure="false"/>
    <definedName function="false" hidden="false" name="et_pIns_List06_7_Period" vbProcedure="false"/>
    <definedName function="false" hidden="false" name="et_pIns_List06_8_Period" vbProcedure="false"/>
    <definedName function="false" hidden="false" name="et_pIns_List06_9_Period" vbProcedure="false"/>
    <definedName function="false" hidden="false" name="et_TN_range" vbProcedure="false"/>
    <definedName function="false" hidden="false" name="et_TS_range" vbProcedure="false"/>
    <definedName function="false" hidden="false" name="et_TwoRates_1" vbProcedure="false"/>
    <definedName function="false" hidden="false" name="et_TwoRates_13" vbProcedure="false"/>
    <definedName function="false" hidden="false" name="et_TwoRates_2" vbProcedure="false"/>
    <definedName function="false" hidden="false" name="et_TwoRates_3" vbProcedure="false"/>
    <definedName function="false" hidden="false" name="et_TwoRates_3_i" vbProcedure="false"/>
    <definedName function="false" hidden="false" name="et_TwoRates_4" vbProcedure="false"/>
    <definedName function="false" hidden="false" name="et_TwoRates_5" vbProcedure="false"/>
    <definedName function="false" hidden="false" name="et_TwoRates_5_comp" vbProcedure="false"/>
    <definedName function="false" hidden="false" name="et_TwoRates_5_comp_p" vbProcedure="false"/>
    <definedName function="false" hidden="false" name="et_TwoRates_5_p" vbProcedure="false"/>
    <definedName function="false" hidden="false" name="et_TwoRates_6" vbProcedure="false"/>
    <definedName function="false" hidden="false" name="et_TwoRates_7" vbProcedure="false"/>
    <definedName function="false" hidden="false" name="fil" vbProcedure="false"/>
    <definedName function="false" hidden="false" name="fil_flag" vbProcedure="false"/>
    <definedName function="false" hidden="false" name="FirstLine" vbProcedure="false"/>
    <definedName function="false" hidden="false" name="flagDS" vbProcedure="false"/>
    <definedName function="false" hidden="false" name="flagIndicat_List06_3" vbProcedure="false"/>
    <definedName function="false" hidden="false" name="flagMO" vbProcedure="false"/>
    <definedName function="false" hidden="false" name="flagSource" vbProcedure="false"/>
    <definedName function="false" hidden="false" name="flagST" vbProcedure="false"/>
    <definedName function="false" hidden="false" name="flagTN" vbProcedure="false"/>
    <definedName function="false" hidden="false" name="flagTS" vbProcedure="false"/>
    <definedName function="false" hidden="false" name="flagTwoTariff" vbProcedure="false"/>
    <definedName function="false" hidden="false" name="flagUsedTer_List01" vbProcedure="false"/>
    <definedName function="false" hidden="false" name="flag_publication" vbProcedure="false"/>
    <definedName function="false" hidden="false" name="group_rates" vbProcedure="false"/>
    <definedName function="false" hidden="false" name="header_1" vbProcedure="false"/>
    <definedName function="false" hidden="false" name="header_10" vbProcedure="false"/>
    <definedName function="false" hidden="false" name="header_2" vbProcedure="false"/>
    <definedName function="false" hidden="false" name="header_3" vbProcedure="false"/>
    <definedName function="false" hidden="false" name="header_4" vbProcedure="false"/>
    <definedName function="false" hidden="false" name="header_5" vbProcedure="false"/>
    <definedName function="false" hidden="false" name="header_6" vbProcedure="false"/>
    <definedName function="false" hidden="false" name="header_7" vbProcedure="false"/>
    <definedName function="false" hidden="false" name="header_8" vbProcedure="false"/>
    <definedName function="false" hidden="false" name="header_9" vbProcedure="false"/>
    <definedName function="false" hidden="false" name="IDtariff_List05_1" vbProcedure="false"/>
    <definedName function="false" hidden="false" name="IDtariff_List05_10" vbProcedure="false"/>
    <definedName function="false" hidden="false" name="IDtariff_List05_11" vbProcedure="false"/>
    <definedName function="false" hidden="false" name="IDtariff_List05_13" vbProcedure="false"/>
    <definedName function="false" hidden="false" name="IDtariff_List05_2" vbProcedure="false"/>
    <definedName function="false" hidden="false" name="IDtariff_List05_3" vbProcedure="false"/>
    <definedName function="false" hidden="false" name="IDtariff_List05_3_i" vbProcedure="false"/>
    <definedName function="false" hidden="false" name="IDtariff_List05_4" vbProcedure="false"/>
    <definedName function="false" hidden="false" name="IDtariff_List05_5" vbProcedure="false"/>
    <definedName function="false" hidden="false" name="IDtariff_List05_6" vbProcedure="false"/>
    <definedName function="false" hidden="false" name="IDtariff_List05_7" vbProcedure="false"/>
    <definedName function="false" hidden="false" name="IDtariff_List05_8" vbProcedure="false"/>
    <definedName function="false" hidden="false" name="IDtariff_List05_9" vbProcedure="false"/>
    <definedName function="false" hidden="false" name="id_rates" vbProcedure="false"/>
    <definedName function="false" hidden="false" name="Info_Diff" vbProcedure="false"/>
    <definedName function="false" hidden="false" name="Info_Diff1" vbProcedure="false"/>
    <definedName function="false" hidden="false" name="Info_FilFlag" vbProcedure="false"/>
    <definedName function="false" hidden="false" name="Info_ForMOInListMO" vbProcedure="false"/>
    <definedName function="false" hidden="false" name="Info_ForMRInListMO" vbProcedure="false"/>
    <definedName function="false" hidden="false" name="Info_ForSKIInListMO" vbProcedure="false"/>
    <definedName function="false" hidden="false" name="Info_ForSKINumberInListMO" vbProcedure="false"/>
    <definedName function="false" hidden="false" name="Info_NoteStandarts" vbProcedure="false"/>
    <definedName function="false" hidden="false" name="Info_NoUpdates" vbProcedure="false"/>
    <definedName function="false" hidden="false" name="Info_PeriodInTitle" vbProcedure="false"/>
    <definedName function="false" hidden="false" name="Info_PrDiff" vbProcedure="false"/>
    <definedName function="false" hidden="false" name="Info_PublicationNotDisclosed" vbProcedure="false"/>
    <definedName function="false" hidden="false" name="Info_PublicationPdf" vbProcedure="false"/>
    <definedName function="false" hidden="false" name="Info_PublicationWeb" vbProcedure="false"/>
    <definedName function="false" hidden="false" name="Info_TarName" vbProcedure="false"/>
    <definedName function="false" hidden="false" name="Info_TerExcludeHelp_1" vbProcedure="false"/>
    <definedName function="false" hidden="false" name="Info_TerExcludeHelp_2" vbProcedure="false"/>
    <definedName function="false" hidden="false" name="Info_TitleFil" vbProcedure="false"/>
    <definedName function="false" hidden="false" name="Info_TitleFlagCrossSubsidization" vbProcedure="false"/>
    <definedName function="false" hidden="false" name="Info_TitleFlagIstPubl" vbProcedure="false"/>
    <definedName function="false" hidden="false" name="Info_TitleFlagTwoPartTariff" vbProcedure="false"/>
    <definedName function="false" hidden="false" name="Info_TitleGroupRates" vbProcedure="false"/>
    <definedName function="false" hidden="false" name="Info_TitleKindPublication" vbProcedure="false"/>
    <definedName function="false" hidden="false" name="Info_TitleKindsOfGoods" vbProcedure="false"/>
    <definedName function="false" hidden="false" name="Info_TitlePublication" vbProcedure="false"/>
    <definedName function="false" hidden="false" name="Info_TitleType" vbProcedure="false"/>
    <definedName function="false" hidden="false" name="Info_T_Podkl" vbProcedure="false"/>
    <definedName function="false" hidden="false" name="inn" vbProcedure="false"/>
    <definedName function="false" hidden="false" name="Instr_1" vbProcedure="false"/>
    <definedName function="false" hidden="false" name="Instr_2" vbProcedure="false"/>
    <definedName function="false" hidden="false" name="Instr_3" vbProcedure="false"/>
    <definedName function="false" hidden="false" name="Instr_4" vbProcedure="false"/>
    <definedName function="false" hidden="false" name="Instr_5" vbProcedure="false"/>
    <definedName function="false" hidden="false" name="Instr_6" vbProcedure="false"/>
    <definedName function="false" hidden="false" name="Instr_7" vbProcedure="false"/>
    <definedName function="false" hidden="false" name="Instr_8" vbProcedure="false"/>
    <definedName function="false" hidden="false" name="instr_hyp1" vbProcedure="false"/>
    <definedName function="false" hidden="false" name="instr_hyp2" vbProcedure="false"/>
    <definedName function="false" hidden="false" name="instr_hyp3" vbProcedure="false"/>
    <definedName function="false" hidden="false" name="isComponent" vbProcedure="false"/>
    <definedName function="false" hidden="false" name="isDiff" vbProcedure="false"/>
    <definedName function="false" hidden="false" name="isIndicat" vbProcedure="false"/>
    <definedName function="false" hidden="false" name="isSellers" vbProcedure="false"/>
    <definedName function="false" hidden="false" name="IstPub" vbProcedure="false"/>
    <definedName function="false" hidden="false" name="IstPub_ch" vbProcedure="false"/>
    <definedName function="false" hidden="false" name="kind_group_rates" vbProcedure="false"/>
    <definedName function="false" hidden="false" name="kind_group_rates_load" vbProcedure="false"/>
    <definedName function="false" hidden="false" name="kind_group_rates_load_ETS" vbProcedure="false"/>
    <definedName function="false" hidden="false" name="kind_group_rates_load_filter" vbProcedure="false"/>
    <definedName function="false" hidden="false" name="kind_group_rates_load_filter_ETS" vbProcedure="false"/>
    <definedName function="false" hidden="false" name="kind_of_activity" vbProcedure="false"/>
    <definedName function="false" hidden="false" name="kind_of_activity_WARM" vbProcedure="false"/>
    <definedName function="false" hidden="false" name="kind_of_cons" vbProcedure="false"/>
    <definedName function="false" hidden="false" name="kind_of_control_method" vbProcedure="false"/>
    <definedName function="false" hidden="false" name="kind_of_control_method_filter" vbProcedure="false"/>
    <definedName function="false" hidden="false" name="kind_of_data_type" vbProcedure="false"/>
    <definedName function="false" hidden="false" name="kind_of_diameters" vbProcedure="false"/>
    <definedName function="false" hidden="false" name="kind_of_diameters2" vbProcedure="false"/>
    <definedName function="false" hidden="false" name="kind_of_diff" vbProcedure="false"/>
    <definedName function="false" hidden="false" name="kind_of_forms" vbProcedure="false"/>
    <definedName function="false" hidden="false" name="kind_of_fuel" vbProcedure="false"/>
    <definedName function="false" hidden="false" name="kind_of_heat_transfer" vbProcedure="false"/>
    <definedName function="false" hidden="false" name="kind_of_heat_transfer2" vbProcedure="false"/>
    <definedName function="false" hidden="false" name="kind_of_heat_transfer3" vbProcedure="false"/>
    <definedName function="false" hidden="false" name="kind_of_load" vbProcedure="false"/>
    <definedName function="false" hidden="false" name="kind_of_load2" vbProcedure="false"/>
    <definedName function="false" hidden="false" name="kind_of_load3" vbProcedure="false"/>
    <definedName function="false" hidden="false" name="kind_of_load4" vbProcedure="false"/>
    <definedName function="false" hidden="false" name="kind_of_nameforms" vbProcedure="false"/>
    <definedName function="false" hidden="false" name="kind_of_NDS" vbProcedure="false"/>
    <definedName function="false" hidden="false" name="kind_of_NDS_tariff" vbProcedure="false"/>
    <definedName function="false" hidden="false" name="kind_of_NDS_tariff_people" vbProcedure="false"/>
    <definedName function="false" hidden="false" name="kind_of_nets" vbProcedure="false"/>
    <definedName function="false" hidden="false" name="kind_of_org_type" vbProcedure="false"/>
    <definedName function="false" hidden="false" name="kind_of_publication" vbProcedure="false"/>
    <definedName function="false" hidden="false" name="kind_of_scheme_in" vbProcedure="false"/>
    <definedName function="false" hidden="false" name="kind_of_scheme_in2" vbProcedure="false"/>
    <definedName function="false" hidden="false" name="kind_of_tariff_unit" vbProcedure="false"/>
    <definedName function="false" hidden="false" name="kind_of_unit" vbProcedure="false"/>
    <definedName function="false" hidden="false" name="kind_of_zak" vbProcedure="false"/>
    <definedName function="false" hidden="false" name="kpp" vbProcedure="false"/>
    <definedName function="false" hidden="false" name="LINK_RANGE" vbProcedure="false"/>
    <definedName function="false" hidden="false" name="List01_CheckC" vbProcedure="false"/>
    <definedName function="false" hidden="false" name="List01_NameCol" vbProcedure="false"/>
    <definedName function="false" hidden="false" name="List01_REESTR_MO" vbProcedure="false"/>
    <definedName function="false" hidden="false" name="List03_Date_1" vbProcedure="false"/>
    <definedName function="false" hidden="false" name="List03_GroundMaterials_1" vbProcedure="false"/>
    <definedName function="false" hidden="false" name="List03_NameForms" vbProcedure="false"/>
    <definedName function="false" hidden="false" name="List03_NameForms_Copy" vbProcedure="false"/>
    <definedName function="false" hidden="false" name="List03_note" vbProcedure="false"/>
    <definedName function="false" hidden="false" name="List03_NumForms" vbProcedure="false"/>
    <definedName function="false" hidden="false" name="List03_NumForms_Copy" vbProcedure="false"/>
    <definedName function="false" hidden="false" name="List06_10_DP" vbProcedure="false"/>
    <definedName function="false" hidden="false" name="List06_10_MC2" vbProcedure="false"/>
    <definedName function="false" hidden="false" name="List06_10_note" vbProcedure="false"/>
    <definedName function="false" hidden="false" name="List06_10_Period" vbProcedure="false"/>
    <definedName function="false" hidden="false" name="List06_10_pl" vbProcedure="false"/>
    <definedName function="false" hidden="false" name="List06_10_region" vbProcedure="false"/>
    <definedName function="false" hidden="false" name="List06_13_DP" vbProcedure="false"/>
    <definedName function="false" hidden="false" name="List06_13_MC" vbProcedure="false"/>
    <definedName function="false" hidden="false" name="List06_13_MC2" vbProcedure="false"/>
    <definedName function="false" hidden="false" name="List06_13_note" vbProcedure="false"/>
    <definedName function="false" hidden="false" name="List06_13_Period" vbProcedure="false"/>
    <definedName function="false" hidden="false" name="List06_1_DP" vbProcedure="false"/>
    <definedName function="false" hidden="false" name="List06_1_MC" vbProcedure="false"/>
    <definedName function="false" hidden="false" name="List06_1_MC2" vbProcedure="false"/>
    <definedName function="false" hidden="false" name="List06_1_note" vbProcedure="false"/>
    <definedName function="false" hidden="false" name="List06_1_Period" vbProcedure="false"/>
    <definedName function="false" hidden="false" name="List06_2_DP" vbProcedure="false"/>
    <definedName function="false" hidden="false" name="List06_2_MC" vbProcedure="false"/>
    <definedName function="false" hidden="false" name="List06_2_MC2" vbProcedure="false"/>
    <definedName function="false" hidden="false" name="List06_2_note" vbProcedure="false"/>
    <definedName function="false" hidden="false" name="List06_2_Period" vbProcedure="false"/>
    <definedName function="false" hidden="false" name="List06_3_DP" vbProcedure="false"/>
    <definedName function="false" hidden="false" name="List06_3_i_DP" vbProcedure="false"/>
    <definedName function="false" hidden="false" name="List06_3_i_GroundMaterials" vbProcedure="false"/>
    <definedName function="false" hidden="false" name="List06_3_i_MC" vbProcedure="false"/>
    <definedName function="false" hidden="false" name="List06_3_i_MC2" vbProcedure="false"/>
    <definedName function="false" hidden="false" name="List06_3_i_note" vbProcedure="false"/>
    <definedName function="false" hidden="false" name="List06_3_i_Period" vbProcedure="false"/>
    <definedName function="false" hidden="false" name="List06_3_MC" vbProcedure="false"/>
    <definedName function="false" hidden="false" name="List06_3_MC2" vbProcedure="false"/>
    <definedName function="false" hidden="false" name="List06_3_note" vbProcedure="false"/>
    <definedName function="false" hidden="false" name="List06_3_Period" vbProcedure="false"/>
    <definedName function="false" hidden="false" name="List06_4_DP" vbProcedure="false"/>
    <definedName function="false" hidden="false" name="List06_4_MC2" vbProcedure="false"/>
    <definedName function="false" hidden="false" name="List06_4_note" vbProcedure="false"/>
    <definedName function="false" hidden="false" name="List06_4_Period" vbProcedure="false"/>
    <definedName function="false" hidden="false" name="List06_5_0" vbProcedure="false"/>
    <definedName function="false" hidden="false" name="List06_5_DP" vbProcedure="false"/>
    <definedName function="false" hidden="false" name="List06_5_MC" vbProcedure="false"/>
    <definedName function="false" hidden="false" name="List06_5_MC2" vbProcedure="false"/>
    <definedName function="false" hidden="false" name="List06_5_note" vbProcedure="false"/>
    <definedName function="false" hidden="false" name="List06_5_Period" vbProcedure="false"/>
    <definedName function="false" hidden="false" name="List06_6_DP" vbProcedure="false"/>
    <definedName function="false" hidden="false" name="List06_6_MC" vbProcedure="false"/>
    <definedName function="false" hidden="false" name="List06_6_MC2" vbProcedure="false"/>
    <definedName function="false" hidden="false" name="List06_6_note" vbProcedure="false"/>
    <definedName function="false" hidden="false" name="List06_6_Period" vbProcedure="false"/>
    <definedName function="false" hidden="false" name="List06_7_DP" vbProcedure="false"/>
    <definedName function="false" hidden="false" name="List06_7_MC" vbProcedure="false"/>
    <definedName function="false" hidden="false" name="List06_7_MC2" vbProcedure="false"/>
    <definedName function="false" hidden="false" name="List06_7_note" vbProcedure="false"/>
    <definedName function="false" hidden="false" name="List06_7_Period" vbProcedure="false"/>
    <definedName function="false" hidden="false" name="List06_8_DP" vbProcedure="false"/>
    <definedName function="false" hidden="false" name="List06_8_MC" vbProcedure="false"/>
    <definedName function="false" hidden="false" name="List06_8_MC2" vbProcedure="false"/>
    <definedName function="false" hidden="false" name="List06_8_note" vbProcedure="false"/>
    <definedName function="false" hidden="false" name="List06_8_Period" vbProcedure="false"/>
    <definedName function="false" hidden="false" name="List06_9_DP" vbProcedure="false"/>
    <definedName function="false" hidden="false" name="List06_9_MC" vbProcedure="false"/>
    <definedName function="false" hidden="false" name="List06_9_MC2" vbProcedure="false"/>
    <definedName function="false" hidden="false" name="List06_9_note" vbProcedure="false"/>
    <definedName function="false" hidden="false" name="List06_9_Period" vbProcedure="false"/>
    <definedName function="false" hidden="false" name="List06_9_pl" vbProcedure="false"/>
    <definedName function="false" hidden="false" name="List13_GroundMaterials_1" vbProcedure="false"/>
    <definedName function="false" hidden="false" name="List13_note" vbProcedure="false"/>
    <definedName function="false" hidden="false" name="List14_1_Date" vbProcedure="false"/>
    <definedName function="false" hidden="false" name="List14_1_Date_1" vbProcedure="false"/>
    <definedName function="false" hidden="false" name="List14_1_DPR" vbProcedure="false"/>
    <definedName function="false" hidden="false" name="List14_1_flagIPR" vbProcedure="false"/>
    <definedName function="false" hidden="false" name="List14_1_GroundMaterials_1" vbProcedure="false"/>
    <definedName function="false" hidden="false" name="List14_1_hypIPR" vbProcedure="false"/>
    <definedName function="false" hidden="false" name="List14_1_method" vbProcedure="false"/>
    <definedName function="false" hidden="false" name="List14_1_note" vbProcedure="false"/>
    <definedName function="false" hidden="false" name="ListForms" vbProcedure="false"/>
    <definedName function="false" hidden="false" name="List_H" vbProcedure="false"/>
    <definedName function="false" hidden="false" name="List_M" vbProcedure="false"/>
    <definedName function="false" hidden="false" name="LIST_MR_MO_OKTMO" vbProcedure="false"/>
    <definedName function="false" hidden="false" name="logical" vbProcedure="false"/>
    <definedName function="false" hidden="false" name="MODesc" vbProcedure="false"/>
    <definedName function="false" hidden="false" name="MONTH" vbProcedure="false"/>
    <definedName function="false" hidden="false" name="mo_List01" vbProcedure="false"/>
    <definedName function="false" hidden="false" name="mrCopy_List01" vbProcedure="false"/>
    <definedName function="false" hidden="false" name="mrmoCopy_List01" vbProcedure="false"/>
    <definedName function="false" hidden="false" name="mr_List01" vbProcedure="false"/>
    <definedName function="false" hidden="false" name="nalog" vbProcedure="false"/>
    <definedName function="false" hidden="false" name="nameApr" vbProcedure="false"/>
    <definedName function="false" hidden="false" name="NameOrPr" vbProcedure="false"/>
    <definedName function="false" hidden="false" name="NameOrPr_ch" vbProcedure="false"/>
    <definedName function="false" hidden="false" name="name_rates" vbProcedure="false"/>
    <definedName function="false" hidden="false" name="name_rates_4" vbProcedure="false"/>
    <definedName function="false" hidden="false" name="name_rates_4_filter" vbProcedure="false"/>
    <definedName function="false" hidden="false" name="name_rates_8" vbProcedure="false"/>
    <definedName function="false" hidden="false" name="name_rates_8_filter" vbProcedure="false"/>
    <definedName function="false" hidden="false" name="numberPr" vbProcedure="false"/>
    <definedName function="false" hidden="false" name="numberPr_ch" vbProcedure="false"/>
    <definedName function="false" hidden="false" name="OneRates_1" vbProcedure="false"/>
    <definedName function="false" hidden="false" name="OneRates_13" vbProcedure="false"/>
    <definedName function="false" hidden="false" name="OneRates_2" vbProcedure="false"/>
    <definedName function="false" hidden="false" name="OneRates_3" vbProcedure="false"/>
    <definedName function="false" hidden="false" name="OneRates_3_i" vbProcedure="false"/>
    <definedName function="false" hidden="false" name="OneRates_4" vbProcedure="false"/>
    <definedName function="false" hidden="false" name="OneRates_5" vbProcedure="false"/>
    <definedName function="false" hidden="false" name="OneRates_5_comp" vbProcedure="false"/>
    <definedName function="false" hidden="false" name="OneRates_5_comp_p" vbProcedure="false"/>
    <definedName function="false" hidden="false" name="OneRates_5_p" vbProcedure="false"/>
    <definedName function="false" hidden="false" name="OneRates_6" vbProcedure="false"/>
    <definedName function="false" hidden="false" name="OneRates_7" vbProcedure="false"/>
    <definedName function="false" hidden="false" name="org" vbProcedure="false"/>
    <definedName function="false" hidden="false" name="Org_Address" vbProcedure="false"/>
    <definedName function="false" hidden="false" name="ORG_END_DATE" vbProcedure="false"/>
    <definedName function="false" hidden="false" name="Org_main" vbProcedure="false"/>
    <definedName function="false" hidden="false" name="ORG_START_DATE" vbProcedure="false"/>
    <definedName function="false" hidden="false" name="otv_lico_name" vbProcedure="false"/>
    <definedName function="false" hidden="false" name="P10_T1_Protect" vbProcedure="false"/>
    <definedName function="false" hidden="false" name="P11_T1_Protect" vbProcedure="false"/>
    <definedName function="false" hidden="false" name="P12_T1_Protect" vbProcedure="false"/>
    <definedName function="false" hidden="false" name="P13_T1_Protect" vbProcedure="false"/>
    <definedName function="false" hidden="false" name="P14_T1_Protect" vbProcedure="false"/>
    <definedName function="false" hidden="false" name="P19_T1_Protect" vbProcedure="false"/>
    <definedName function="false" hidden="false" name="P19_T2_Protect" vbProcedure="false"/>
    <definedName function="false" hidden="false" name="P3_PROT_22" vbProcedure="false"/>
    <definedName function="false" hidden="false" name="P4_PROT_22" vbProcedure="false"/>
    <definedName function="false" hidden="false" name="P5_PROT_22" vbProcedure="false"/>
    <definedName function="false" hidden="false" name="P5_T1_Protect" vbProcedure="false"/>
    <definedName function="false" hidden="false" name="P6_T1_Protect" vbProcedure="false"/>
    <definedName function="false" hidden="false" name="P7_T1_Protect" vbProcedure="false"/>
    <definedName function="false" hidden="false" name="P8_T1_Protect" vbProcedure="false"/>
    <definedName function="false" hidden="false" name="P9_T1_Protect" vbProcedure="false"/>
    <definedName function="false" hidden="false" name="pCng_List13_1" vbProcedure="false"/>
    <definedName function="false" hidden="false" name="pDel_Comm" vbProcedure="false"/>
    <definedName function="false" hidden="false" name="pDel_List01_0" vbProcedure="false"/>
    <definedName function="false" hidden="false" name="pDel_List01_1" vbProcedure="false"/>
    <definedName function="false" hidden="false" name="pDel_List01_2" vbProcedure="false"/>
    <definedName function="false" hidden="false" name="pDel_List02" vbProcedure="false"/>
    <definedName function="false" hidden="false" name="pDel_List02_1" vbProcedure="false"/>
    <definedName function="false" hidden="false" name="pDel_List02_2" vbProcedure="false"/>
    <definedName function="false" hidden="false" name="pDel_List02_3" vbProcedure="false"/>
    <definedName function="false" hidden="false" name="pDel_List02_4" vbProcedure="false"/>
    <definedName function="false" hidden="false" name="pDel_List03" vbProcedure="false"/>
    <definedName function="false" hidden="false" name="pDel_List06_10_4" vbProcedure="false"/>
    <definedName function="false" hidden="false" name="pDel_List06_10_5" vbProcedure="false"/>
    <definedName function="false" hidden="false" name="pDel_List06_13_1" vbProcedure="false"/>
    <definedName function="false" hidden="false" name="pDel_List06_13_2" vbProcedure="false"/>
    <definedName function="false" hidden="false" name="pDel_List06_13_3" vbProcedure="false"/>
    <definedName function="false" hidden="false" name="pDel_List06_1_1" vbProcedure="false"/>
    <definedName function="false" hidden="false" name="pDel_List06_1_2" vbProcedure="false"/>
    <definedName function="false" hidden="false" name="pDel_List06_1_3" vbProcedure="false"/>
    <definedName function="false" hidden="false" name="pDel_List06_2_1" vbProcedure="false"/>
    <definedName function="false" hidden="false" name="pDel_List06_2_2" vbProcedure="false"/>
    <definedName function="false" hidden="false" name="pDel_List06_2_3" vbProcedure="false"/>
    <definedName function="false" hidden="false" name="pDel_List06_3_1" vbProcedure="false"/>
    <definedName function="false" hidden="false" name="pDel_List06_3_2" vbProcedure="false"/>
    <definedName function="false" hidden="false" name="pDel_List06_3_3" vbProcedure="false"/>
    <definedName function="false" hidden="false" name="pDel_List06_3_i_1" vbProcedure="false"/>
    <definedName function="false" hidden="false" name="pDel_List06_3_i_2" vbProcedure="false"/>
    <definedName function="false" hidden="false" name="pDel_List06_3_i_3" vbProcedure="false"/>
    <definedName function="false" hidden="false" name="pDel_List06_4_1" vbProcedure="false"/>
    <definedName function="false" hidden="false" name="pDel_List06_4_2" vbProcedure="false"/>
    <definedName function="false" hidden="false" name="pDel_List06_4_3" vbProcedure="false"/>
    <definedName function="false" hidden="false" name="pDel_List06_5_1" vbProcedure="false"/>
    <definedName function="false" hidden="false" name="pDel_List06_5_2" vbProcedure="false"/>
    <definedName function="false" hidden="false" name="pDel_List06_5_3" vbProcedure="false"/>
    <definedName function="false" hidden="false" name="pDel_List06_6_1" vbProcedure="false"/>
    <definedName function="false" hidden="false" name="pDel_List06_6_2" vbProcedure="false"/>
    <definedName function="false" hidden="false" name="pDel_List06_6_3" vbProcedure="false"/>
    <definedName function="false" hidden="false" name="pDel_List06_7_1" vbProcedure="false"/>
    <definedName function="false" hidden="false" name="pDel_List06_7_2" vbProcedure="false"/>
    <definedName function="false" hidden="false" name="pDel_List06_7_3" vbProcedure="false"/>
    <definedName function="false" hidden="false" name="pDel_List06_8_1" vbProcedure="false"/>
    <definedName function="false" hidden="false" name="pDel_List06_8_2" vbProcedure="false"/>
    <definedName function="false" hidden="false" name="pDel_List06_8_3" vbProcedure="false"/>
    <definedName function="false" hidden="false" name="pDel_List06_9_5" vbProcedure="false"/>
    <definedName function="false" hidden="false" name="pDel_List07" vbProcedure="false"/>
    <definedName function="false" hidden="false" name="pDel_List13_1" vbProcedure="false"/>
    <definedName function="false" hidden="false" name="pDel_List14_1_1" vbProcedure="false"/>
    <definedName function="false" hidden="false" name="pDel_List14_1_1_2" vbProcedure="false"/>
    <definedName function="false" hidden="false" name="pDel_List14_1_2" vbProcedure="false"/>
    <definedName function="false" hidden="false" name="pDel_List14_1_2_2" vbProcedure="false"/>
    <definedName function="false" hidden="false" name="pDel_List14_1_3" vbProcedure="false"/>
    <definedName function="false" hidden="false" name="pDel_List14_1_3_2" vbProcedure="false"/>
    <definedName function="false" hidden="false" name="pDel_List14_1_4" vbProcedure="false"/>
    <definedName function="false" hidden="false" name="pDel_List14_1_4_2" vbProcedure="false"/>
    <definedName function="false" hidden="false" name="pDel_List14_1_5" vbProcedure="false"/>
    <definedName function="false" hidden="false" name="pDel_List14_1_5_2" vbProcedure="false"/>
    <definedName function="false" hidden="false" name="periodEnd" vbProcedure="false"/>
    <definedName function="false" hidden="false" name="periodStart" vbProcedure="false"/>
    <definedName function="false" hidden="false" name="pIns_Comm" vbProcedure="false"/>
    <definedName function="false" hidden="false" name="pIns_List01_0" vbProcedure="false"/>
    <definedName function="false" hidden="false" name="pIns_List02" vbProcedure="false"/>
    <definedName function="false" hidden="false" name="pIns_List03" vbProcedure="false"/>
    <definedName function="false" hidden="false" name="pIns_List06_10_Period" vbProcedure="false"/>
    <definedName function="false" hidden="false" name="pIns_List06_13_Period" vbProcedure="false"/>
    <definedName function="false" hidden="false" name="pIns_List06_1_Period" vbProcedure="false"/>
    <definedName function="false" hidden="false" name="pIns_List06_2_Period" vbProcedure="false"/>
    <definedName function="false" hidden="false" name="pIns_List06_3_i_Period" vbProcedure="false"/>
    <definedName function="false" hidden="false" name="pIns_List06_3_Period" vbProcedure="false"/>
    <definedName function="false" hidden="false" name="pIns_List06_4_Period" vbProcedure="false"/>
    <definedName function="false" hidden="false" name="pIns_List06_5_Period" vbProcedure="false"/>
    <definedName function="false" hidden="false" name="pIns_List06_6_Period" vbProcedure="false"/>
    <definedName function="false" hidden="false" name="pIns_List06_7_Period" vbProcedure="false"/>
    <definedName function="false" hidden="false" name="pIns_List06_8_Period" vbProcedure="false"/>
    <definedName function="false" hidden="false" name="pIns_List06_9_Period" vbProcedure="false"/>
    <definedName function="false" hidden="false" name="pIns_List07" vbProcedure="false"/>
    <definedName function="false" hidden="false" name="pIns_List13_1" vbProcedure="false"/>
    <definedName function="false" hidden="false" name="PROT_22" vbProcedure="false"/>
    <definedName function="false" hidden="false" name="pr_List06_1" vbProcedure="false"/>
    <definedName function="false" hidden="false" name="pr_List06_10" vbProcedure="false"/>
    <definedName function="false" hidden="false" name="pr_List06_13" vbProcedure="false"/>
    <definedName function="false" hidden="false" name="pr_List06_2" vbProcedure="false"/>
    <definedName function="false" hidden="false" name="pr_List06_3" vbProcedure="false"/>
    <definedName function="false" hidden="false" name="pr_List06_3_i" vbProcedure="false"/>
    <definedName function="false" hidden="false" name="pr_List06_4" vbProcedure="false"/>
    <definedName function="false" hidden="false" name="pr_List06_5" vbProcedure="false"/>
    <definedName function="false" hidden="false" name="pr_List06_6" vbProcedure="false"/>
    <definedName function="false" hidden="false" name="pr_List06_7" vbProcedure="false"/>
    <definedName function="false" hidden="false" name="pr_List06_8" vbProcedure="false"/>
    <definedName function="false" hidden="false" name="pr_List06_9" vbProcedure="false"/>
    <definedName function="false" hidden="false" name="pVDel_List06_1" vbProcedure="false"/>
    <definedName function="false" hidden="false" name="pVDel_List06_10" vbProcedure="false"/>
    <definedName function="false" hidden="false" name="pVDel_List06_13" vbProcedure="false"/>
    <definedName function="false" hidden="false" name="pVDel_List06_2" vbProcedure="false"/>
    <definedName function="false" hidden="false" name="pVDel_List06_3" vbProcedure="false"/>
    <definedName function="false" hidden="false" name="pVDel_List06_3_i" vbProcedure="false"/>
    <definedName function="false" hidden="false" name="pVDel_List06_4" vbProcedure="false"/>
    <definedName function="false" hidden="false" name="pVDel_List06_5" vbProcedure="false"/>
    <definedName function="false" hidden="false" name="pVDel_List06_6" vbProcedure="false"/>
    <definedName function="false" hidden="false" name="pVDel_List06_7" vbProcedure="false"/>
    <definedName function="false" hidden="false" name="pVDel_List06_8" vbProcedure="false"/>
    <definedName function="false" hidden="false" name="pVDel_List06_9" vbProcedure="false"/>
    <definedName function="false" hidden="false" name="QUARTER" vbProcedure="false"/>
    <definedName function="false" hidden="false" name="REESTR_LINK_RANGE" vbProcedure="false"/>
    <definedName function="false" hidden="false" name="REESTR_ORG_RANGE" vbProcedure="false"/>
    <definedName function="false" hidden="false" name="REESTR_VED_RANGE" vbProcedure="false"/>
    <definedName function="false" hidden="false" name="REESTR_VT_RANGE" vbProcedure="false"/>
    <definedName function="false" hidden="false" name="REGION" vbProcedure="false"/>
    <definedName function="false" hidden="false" name="region_name" vbProcedure="false"/>
    <definedName function="false" hidden="false" name="RegulatoryPeriod" vbProcedure="false"/>
    <definedName function="false" hidden="false" name="SAPBEXrevision" vbProcedure="false"/>
    <definedName function="false" hidden="false" name="SAPBEXsysID" vbProcedure="false"/>
    <definedName function="false" hidden="false" name="SAPBEXwbID" vbProcedure="false"/>
    <definedName function="false" hidden="false" name="shema_podkl_2" vbProcedure="false"/>
    <definedName function="false" hidden="false" name="shema_podkl_3" vbProcedure="false"/>
    <definedName function="false" hidden="false" name="shema_podkl_3_i" vbProcedure="false"/>
    <definedName function="false" hidden="false" name="SKI_number" vbProcedure="false"/>
    <definedName function="false" hidden="false" name="tariffDesc" vbProcedure="false"/>
    <definedName function="false" hidden="false" name="TECH_ORG_ID" vbProcedure="false"/>
    <definedName function="false" hidden="false" name="terCopy_List01" vbProcedure="false"/>
    <definedName function="false" hidden="false" name="ter_List01" vbProcedure="false"/>
    <definedName function="false" hidden="false" name="TitlePr_ch" vbProcedure="false"/>
    <definedName function="false" hidden="false" name="TwoRates_1" vbProcedure="false"/>
    <definedName function="false" hidden="false" name="TwoRates_13" vbProcedure="false"/>
    <definedName function="false" hidden="false" name="TwoRates_2" vbProcedure="false"/>
    <definedName function="false" hidden="false" name="TwoRates_3" vbProcedure="false"/>
    <definedName function="false" hidden="false" name="TwoRates_3_i" vbProcedure="false"/>
    <definedName function="false" hidden="false" name="TwoRates_5" vbProcedure="false"/>
    <definedName function="false" hidden="false" name="TwoRates_5_comp" vbProcedure="false"/>
    <definedName function="false" hidden="false" name="TwoRates_5_comp_p" vbProcedure="false"/>
    <definedName function="false" hidden="false" name="TwoRates_5_p" vbProcedure="false"/>
    <definedName function="false" hidden="false" name="TwoRates_6" vbProcedure="false"/>
    <definedName function="false" hidden="false" name="TwoRates_7" vbProcedure="false"/>
    <definedName function="false" hidden="false" name="type_org" vbProcedure="false"/>
    <definedName function="false" hidden="false" name="UpdStatus" vbProcedure="false"/>
    <definedName function="false" hidden="false" name="VDET_END_DATE" vbProcedure="false"/>
    <definedName function="false" hidden="false" name="VDET_START_DATE" vbProcedure="false"/>
    <definedName function="false" hidden="false" name="version" vbProcedure="false"/>
    <definedName function="false" hidden="false" name="VidTopl" vbProcedure="false"/>
    <definedName function="false" hidden="false" name="VidTopl_1" vbProcedure="false"/>
    <definedName function="false" hidden="false" name="VidTopl_2" vbProcedure="false"/>
    <definedName function="false" hidden="false" name="VidTopl_3" vbProcedure="false"/>
    <definedName function="false" hidden="false" name="vid_teplnos_1" vbProcedure="false"/>
    <definedName function="false" hidden="false" name="vid_teplnos_10" vbProcedure="false"/>
    <definedName function="false" hidden="false" name="vid_teplnos_11" vbProcedure="false"/>
    <definedName function="false" hidden="false" name="vid_teplnos_12" vbProcedure="false"/>
    <definedName function="false" hidden="false" name="vid_teplnos_2" vbProcedure="false"/>
    <definedName function="false" hidden="false" name="vid_teplnos_3" vbProcedure="false"/>
    <definedName function="false" hidden="false" name="vid_teplnos_4" vbProcedure="false"/>
    <definedName function="false" hidden="false" name="vid_teplnos_5" vbProcedure="false"/>
    <definedName function="false" hidden="false" name="vid_teplnos_6" vbProcedure="false"/>
    <definedName function="false" hidden="false" name="vid_teplnos_7" vbProcedure="false"/>
    <definedName function="false" hidden="false" name="vid_teplnos_8" vbProcedure="false"/>
    <definedName function="false" hidden="false" name="vid_teplnos_9" vbProcedure="false"/>
    <definedName function="false" hidden="false" name="warmNote" vbProcedure="false"/>
    <definedName function="false" hidden="false" name="warmSource" vbProcedure="false"/>
    <definedName function="false" hidden="false" name="year_list" vbProcedure="false"/>
    <definedName function="false" hidden="false" name="year_list1" vbProcedure="false"/>
    <definedName function="false" hidden="false" name="_xlfn.IFERROR" vbProcedure="false"/>
    <definedName function="false" hidden="false" localSheetId="37" name="_xlnm._FilterDatabase" vbProcedure="false"/>
    <definedName function="true" hidden="false" name="Instruction.BlockClick" vbProcedure="true"/>
    <definedName function="true" hidden="false" name="Instruction.cmdGetUpdate_Click" vbProcedure="true"/>
    <definedName function="true" hidden="false" name="Instruction.cmdStart_Click" vbProcedure="true"/>
    <definedName function="true" hidden="false" name="modUpdTemplLogger.Clear" vbProcedure="true"/>
    <definedName function="true" hidden="false" name="modInfo.MainSheetHelp" vbProcedure="true"/>
    <definedName function="true" hidden="false" name="modList00.CreatePrintedForm" vbProcedure="true"/>
    <definedName function="true" hidden="false" name="modList00.cmdOrganizationChoice_Click_Handler" vbProcedure="true"/>
    <definedName function="true" hidden="false" name="modfrmDateChoose.CalendarShow" vbProcedure="true"/>
    <definedName function="true" hidden="false" name="modThisWorkbook.Freeze_Panes" vbProcedure="true"/>
    <definedName function="true" hidden="false" name="modList02.cmdDoIt_Click_Handler" vbProcedure="true"/>
  </definedNames>
  <calcPr iterateCount="100" refMode="A1" iterate="false" iterateDelta="0.001"/>
  <extLst>
    <ext xmlns:loext="http://schemas.libreoffice.org/" uri="{7626C862-2A13-11E5-B345-FEFF819CDC9F}">
      <loext:extCalcPr stringRefSyntax="ExcelA1"/>
    </ext>
  </extLst>
</workbook>
</file>

<file path=xl/sharedStrings.xml><?xml version="1.0" encoding="utf-8"?>
<sst xmlns="http://schemas.openxmlformats.org/spreadsheetml/2006/main" count="4133" uniqueCount="1537">
  <si>
    <t xml:space="preserve"> (требуется обновление)</t>
  </si>
  <si>
    <t xml:space="preserve">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</si>
  <si>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 xml:space="preserve">•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</si>
  <si>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 xml:space="preserve">A</t>
  </si>
  <si>
    <t xml:space="preserve"> - необязательные для заполнения</t>
  </si>
  <si>
    <t xml:space="preserve"> - с формулами и константами</t>
  </si>
  <si>
    <t xml:space="preserve"> - обязательные для заполнения</t>
  </si>
  <si>
    <t xml:space="preserve"> - с выбором значений по двойному клику</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</si>
  <si>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</si>
  <si>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xml:space="preserve">•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</si>
  <si>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 xml:space="preserve">Обратиться за помощью в службу технической поддержки</t>
  </si>
  <si>
    <t xml:space="preserve">Инструкция по загрузке сопроводительных материалов</t>
  </si>
  <si>
    <t xml:space="preserve">Инструкция по работе с отчетной формой</t>
  </si>
  <si>
    <t xml:space="preserve">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</si>
  <si>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 xml:space="preserve">проверять доступные обновления (рекомендуется)</t>
  </si>
  <si>
    <t xml:space="preserve">y</t>
  </si>
  <si>
    <t xml:space="preserve">никогда не проверять наличие обновлений (не рекомендуется)</t>
  </si>
  <si>
    <t xml:space="preserve">Дата/Время</t>
  </si>
  <si>
    <t xml:space="preserve">Сообщение</t>
  </si>
  <si>
    <t xml:space="preserve">Статус</t>
  </si>
  <si>
    <t xml:space="preserve">Проверка доступных обновлений...</t>
  </si>
  <si>
    <t xml:space="preserve">Информация</t>
  </si>
  <si>
    <t xml:space="preserve">Доступно обновление до версии 1.0.2</t>
  </si>
  <si>
    <t xml:space="preserve">Описание изменений: Версия 1.0.2
1. Корректировка значения группы потребителей "население" на "население и приравненные категории"
Версия 1.0.1
1. Корректировка наименования п.5 листа 'Форма 4.10.1'.</t>
  </si>
  <si>
    <t xml:space="preserve">Размер файла обновления: 282112 байт</t>
  </si>
  <si>
    <t xml:space="preserve">Обновление отменено пользователем</t>
  </si>
  <si>
    <t xml:space="preserve">Предупреждение</t>
  </si>
  <si>
    <t xml:space="preserve">Подготовка к обновлению...</t>
  </si>
  <si>
    <t xml:space="preserve">Сохранение файла резервной копии: \\SERVERFILE\public\ПЭО\ЖЕЗЛОВА\Заявка на тариф 2021-2023\предложение тепловая энергия.BKP.xlsb</t>
  </si>
  <si>
    <t xml:space="preserve">Резервная копия создана: \\SERVERFILE\public\ПЭО\ЖЕЗЛОВА\Заявка на тариф 2021-2023\предложение тепловая энергия.BKP.xlsb</t>
  </si>
  <si>
    <t xml:space="preserve">Создание книги для установки обновлений...</t>
  </si>
  <si>
    <t xml:space="preserve">Ошибка</t>
  </si>
  <si>
    <t xml:space="preserve">Сохранение файла резервной копии: \\SERVERFILE\public\ПЭО\ЖЕЗЛОВА\Заявка на тариф 2021-2023\тепло.BKP.xlsb</t>
  </si>
  <si>
    <t xml:space="preserve">Резервная копия создана: \\SERVERFILE\public\ПЭО\ЖЕЗЛОВА\Заявка на тариф 2021-2023\тепло.BKP.xlsb</t>
  </si>
  <si>
    <t xml:space="preserve">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t>
  </si>
  <si>
    <t xml:space="preserve">Субъект РФ</t>
  </si>
  <si>
    <t xml:space="preserve">Ярославская область</t>
  </si>
  <si>
    <t xml:space="preserve">Отсутствует Интернет в границах территории МО, где организация осуществляет регулируемые виды деятельности</t>
  </si>
  <si>
    <t xml:space="preserve">нет</t>
  </si>
  <si>
    <t xml:space="preserve">Начало периода регулирования</t>
  </si>
  <si>
    <t xml:space="preserve">01.01.2019</t>
  </si>
  <si>
    <t xml:space="preserve">Окончание периода регулирования</t>
  </si>
  <si>
    <t xml:space="preserve">31.12.2023</t>
  </si>
  <si>
    <t xml:space="preserve">Тип отчета</t>
  </si>
  <si>
    <t xml:space="preserve">изменения в раскрытой ранее информации</t>
  </si>
  <si>
    <t xml:space="preserve">Дата внесения изменений в информацию, подлежащую раскрытию</t>
  </si>
  <si>
    <t xml:space="preserve">30.04.2020</t>
  </si>
  <si>
    <t xml:space="preserve">Дата периода регулирования, с которой вводятся изменения в тарифы</t>
  </si>
  <si>
    <t xml:space="preserve">01.01.2021</t>
  </si>
  <si>
    <t xml:space="preserve">Первичное предложение по тарифам</t>
  </si>
  <si>
    <t xml:space="preserve">Дата подачи заявления об утверждении тарифов</t>
  </si>
  <si>
    <t xml:space="preserve">27.04.2018</t>
  </si>
  <si>
    <t xml:space="preserve">Номер подачи заявления об утверждении тарифов</t>
  </si>
  <si>
    <t xml:space="preserve">01-10/2185</t>
  </si>
  <si>
    <t xml:space="preserve">Изменение тарифов</t>
  </si>
  <si>
    <t xml:space="preserve">Дата подачи заявления об изменении тарифов</t>
  </si>
  <si>
    <t xml:space="preserve">Номер заявления об изменении тарифов</t>
  </si>
  <si>
    <t xml:space="preserve">01-10</t>
  </si>
  <si>
    <t xml:space="preserve">Является ли данное юридическое лицо подразделением (филиалом) другой организации</t>
  </si>
  <si>
    <t xml:space="preserve">Наименование организации</t>
  </si>
  <si>
    <t xml:space="preserve">ООО "Газпром теплоэнерго Ярославль"</t>
  </si>
  <si>
    <t xml:space="preserve">Наименование филиала</t>
  </si>
  <si>
    <t xml:space="preserve">ИНН</t>
  </si>
  <si>
    <t xml:space="preserve">7603060690</t>
  </si>
  <si>
    <t xml:space="preserve">КПП</t>
  </si>
  <si>
    <t xml:space="preserve">760301001</t>
  </si>
  <si>
    <t xml:space="preserve">Тип теплоснабжающей организации</t>
  </si>
  <si>
    <t xml:space="preserve">Единая теплоснабжающая организация</t>
  </si>
  <si>
    <t xml:space="preserve">Режим налогообложения</t>
  </si>
  <si>
    <t xml:space="preserve">общий</t>
  </si>
  <si>
    <t xml:space="preserve">Почтовый адрес регулируемой организации</t>
  </si>
  <si>
    <t xml:space="preserve">150065, г. Ярославль, проспект Машиностроителей, д.64</t>
  </si>
  <si>
    <t xml:space="preserve">Фамилия, имя, отчество руководителя</t>
  </si>
  <si>
    <t xml:space="preserve">Малов Сергей Владимирович</t>
  </si>
  <si>
    <t xml:space="preserve">Ответственный за заполнение формы</t>
  </si>
  <si>
    <t xml:space="preserve">Фамилия, имя, отчество</t>
  </si>
  <si>
    <t xml:space="preserve">Жезлова Наталия Валерьевна</t>
  </si>
  <si>
    <t xml:space="preserve">Должность</t>
  </si>
  <si>
    <t xml:space="preserve">начальник ПЭО</t>
  </si>
  <si>
    <t xml:space="preserve">Контактный телефон</t>
  </si>
  <si>
    <t xml:space="preserve">(4852)670-658</t>
  </si>
  <si>
    <t xml:space="preserve">E-mail</t>
  </si>
  <si>
    <t xml:space="preserve">u1577@teplosys.com</t>
  </si>
  <si>
    <t xml:space="preserve">*</t>
  </si>
  <si>
    <t xml:space="preserve">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публикуется по форме 4.2 едиными теплоснабжающими организациями,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№570 от 5 июля 2013 г.</t>
  </si>
  <si>
    <t xml:space="preserve">МО</t>
  </si>
  <si>
    <t xml:space="preserve">ОКТМО</t>
  </si>
  <si>
    <t xml:space="preserve">МР</t>
  </si>
  <si>
    <t xml:space="preserve">Перечень муниципальных районов и муниципальных образований (территорий действия тарифа)</t>
  </si>
  <si>
    <t xml:space="preserve">да</t>
  </si>
  <si>
    <t xml:space="preserve">Территория действия тарифа</t>
  </si>
  <si>
    <t xml:space="preserve">Муниципальный район</t>
  </si>
  <si>
    <t xml:space="preserve">Муниципальное образование</t>
  </si>
  <si>
    <t xml:space="preserve">№ п/п</t>
  </si>
  <si>
    <t xml:space="preserve">Наименование</t>
  </si>
  <si>
    <t xml:space="preserve">1</t>
  </si>
  <si>
    <t xml:space="preserve">2</t>
  </si>
  <si>
    <t xml:space="preserve">3</t>
  </si>
  <si>
    <t xml:space="preserve">4</t>
  </si>
  <si>
    <t xml:space="preserve">5</t>
  </si>
  <si>
    <t xml:space="preserve">6</t>
  </si>
  <si>
    <t xml:space="preserve">7</t>
  </si>
  <si>
    <t xml:space="preserve">размерженный МР</t>
  </si>
  <si>
    <t xml:space="preserve">флаг используемости территории на листе Перечень тарифов</t>
  </si>
  <si>
    <t xml:space="preserve">копия территорий</t>
  </si>
  <si>
    <t xml:space="preserve">МР (ОКТМО)</t>
  </si>
  <si>
    <t xml:space="preserve">auto</t>
  </si>
  <si>
    <t xml:space="preserve">город Ярославль, город Ярославль (78701000);</t>
  </si>
  <si>
    <t xml:space="preserve">0</t>
  </si>
  <si>
    <t xml:space="preserve">город Ярославль</t>
  </si>
  <si>
    <t xml:space="preserve">78701000</t>
  </si>
  <si>
    <t xml:space="preserve">Ростовский муниципальный район, Семибратово сельское поселение (78637447);</t>
  </si>
  <si>
    <t xml:space="preserve">Ростовский муниципальный район</t>
  </si>
  <si>
    <t xml:space="preserve">Семибратово сельское поселение</t>
  </si>
  <si>
    <t xml:space="preserve">78637447</t>
  </si>
  <si>
    <t xml:space="preserve">Угличский муниципальный район, Угличский муниципальный район (78646000);</t>
  </si>
  <si>
    <t xml:space="preserve">Угличский муниципальный район</t>
  </si>
  <si>
    <t xml:space="preserve">78646000</t>
  </si>
  <si>
    <t xml:space="preserve">man</t>
  </si>
  <si>
    <t xml:space="preserve">Добавить территорию действия тарифа</t>
  </si>
  <si>
    <t xml:space="preserve">Перечень тарифов и технологически не связанных между собой систем теплоснабжения, в отношении которых предлагаются различные тарифы в сфере теплоснабжения и горячего водоснабжения с использованием открытых систем теплоснабжения (информация раскрывается отдельно по каждой системе теплоснабжения)</t>
  </si>
  <si>
    <r>
      <rPr>
        <sz val="9"/>
        <rFont val="Tahoma"/>
        <family val="2"/>
        <charset val="204"/>
      </rPr>
      <t xml:space="preserve">Тариф на горячую воду предлагается </t>
    </r>
    <r>
      <rPr>
        <b val="true"/>
        <sz val="9"/>
        <rFont val="Tahoma"/>
        <family val="2"/>
        <charset val="204"/>
      </rPr>
      <t xml:space="preserve">с (!)</t>
    </r>
    <r>
      <rPr>
        <sz val="9"/>
        <rFont val="Tahoma"/>
        <family val="2"/>
        <charset val="204"/>
      </rPr>
      <t xml:space="preserve"> разбивкой по поставщикам</t>
    </r>
  </si>
  <si>
    <r>
      <rPr>
        <sz val="9"/>
        <rFont val="Tahoma"/>
        <family val="2"/>
        <charset val="204"/>
      </rPr>
      <t xml:space="preserve">Тариф на горячую воду предлагается </t>
    </r>
    <r>
      <rPr>
        <b val="true"/>
        <sz val="9"/>
        <rFont val="Tahoma"/>
        <family val="2"/>
        <charset val="204"/>
      </rPr>
      <t xml:space="preserve">без (!)</t>
    </r>
    <r>
      <rPr>
        <sz val="9"/>
        <rFont val="Tahoma"/>
        <family val="2"/>
        <charset val="204"/>
      </rPr>
      <t xml:space="preserve"> разбивки на компоненты</t>
    </r>
  </si>
  <si>
    <t xml:space="preserve">Вид тарифа</t>
  </si>
  <si>
    <t xml:space="preserve">Вид деятельности</t>
  </si>
  <si>
    <t xml:space="preserve">Наличие двухставочного тарифа</t>
  </si>
  <si>
    <t xml:space="preserve">Наименование тарифа</t>
  </si>
  <si>
    <t xml:space="preserve">Дифференциация по
 МО (территориям)</t>
  </si>
  <si>
    <t xml:space="preserve">Дифференциация по 
централизованным системам теплоснабжения</t>
  </si>
  <si>
    <t xml:space="preserve">Дифференциация по источникам тепловой энергии</t>
  </si>
  <si>
    <t xml:space="preserve">Примечание</t>
  </si>
  <si>
    <t xml:space="preserve">да/нет</t>
  </si>
  <si>
    <t xml:space="preserve">Описание</t>
  </si>
  <si>
    <t xml:space="preserve">8</t>
  </si>
  <si>
    <t xml:space="preserve">9</t>
  </si>
  <si>
    <t xml:space="preserve">10</t>
  </si>
  <si>
    <t xml:space="preserve">11</t>
  </si>
  <si>
    <t xml:space="preserve">12</t>
  </si>
  <si>
    <t xml:space="preserve">13</t>
  </si>
  <si>
    <t xml:space="preserve">14</t>
  </si>
  <si>
    <t xml:space="preserve">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</si>
  <si>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 xml:space="preserve">Производство тепловой энергии. Некомбинированная выработка</t>
  </si>
  <si>
    <t xml:space="preserve">РК 1-4</t>
  </si>
  <si>
    <t xml:space="preserve">РК-7</t>
  </si>
  <si>
    <t xml:space="preserve">РК-8</t>
  </si>
  <si>
    <t xml:space="preserve">Тарифы на услуги по передаче тепловой энергии</t>
  </si>
  <si>
    <t xml:space="preserve">Передача. Тепловая энергия</t>
  </si>
  <si>
    <t xml:space="preserve">Тарифы на теплоноситель, поставляемый теплоснабжающими организациями потребителям, другим теплоснабжающим организациям</t>
  </si>
  <si>
    <t xml:space="preserve">Производство. Теплоноситель</t>
  </si>
  <si>
    <t xml:space="preserve">РК-1</t>
  </si>
  <si>
    <t xml:space="preserve">Информация о регулируемых ценах (тарифах) на товары (услуги) единой теплоснабжающей организации в ценовых зонах теплоснабжения включает сведения:</t>
  </si>
  <si>
    <t xml:space="preserve">- о предельном уровне цены на тепловую энергию (мощность), поставляемую потребителям, об индикативном предельном уровне цены на тепловую энергию (мощность) и о графике поэтапного равномерного доведения предельного уровня цены на тепловую энергию (мощность) (при наличии), определяемых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ПП РФ от 15 декабря 2017 г. № 1562 "Об определении в ценовых зонах теплоснабжения предельного уровня цены на тепловую энергию (мощность), включая индексацию предельного уровня цены на тепловую энергию (мощность), и технико-экономических параметров работы котельных и тепловых сетей, используемых для расчета предельного уровня цены на тепловую энергию (мощность)";</t>
  </si>
  <si>
    <t xml:space="preserve">- о тарифах на теплоноситель в виде воды, поставляемый единой теплоснабжающей организацией потребителям и теплоснабжающими организациями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</si>
  <si>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xml:space="preserve">-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t>
  </si>
  <si>
    <t xml:space="preserve">- о плате за подключение (технологическое присоединение) к системе теплоснабжения, применяемой в случае, установленном частью 9 статьи 23.4 ФЗ "О теплоснабжении".</t>
  </si>
  <si>
    <t xml:space="preserve">Информация о регулируемых ценах (тарифах) на товары (услуги) теплоснабжающей организации и теплосетевой организации в ценовых зонах теплоснабжения включает сведения:</t>
  </si>
  <si>
    <t xml:space="preserve">- о тарифах на теплоноситель в виде воды, поставляемый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ФЗ "О теплоснабжении";</t>
  </si>
  <si>
    <t xml:space="preserve">- о тарифах на товары (услуги) в сфере теплоснабжения в случаях, указанных в частях 12.1 - 12.4 статьи 10 ФЗ "О теплоснабжении"</t>
  </si>
  <si>
    <r>
      <rPr>
        <sz val="10"/>
        <rFont val="Tahoma"/>
        <family val="2"/>
        <charset val="204"/>
      </rPr>
      <t xml:space="preserve">Форма 1.0.1 Основные параметры раскрываемой информации</t>
    </r>
    <r>
      <rPr>
        <vertAlign val="superscript"/>
        <sz val="10"/>
        <rFont val="Tahoma"/>
        <family val="2"/>
        <charset val="204"/>
      </rPr>
      <t xml:space="preserve"> 1</t>
    </r>
  </si>
  <si>
    <t xml:space="preserve">Параметры формы</t>
  </si>
  <si>
    <t xml:space="preserve">Описание параметров формы</t>
  </si>
  <si>
    <t xml:space="preserve">Наименование параметра</t>
  </si>
  <si>
    <t xml:space="preserve">Дата заполнения/внесения изменений</t>
  </si>
  <si>
    <t xml:space="preserve">Указывается календарная дата первичного заполнения или внесения изменений в форму в виде «ДД.ММ.ГГГГ».</t>
  </si>
  <si>
    <t xml:space="preserve">Наименование централизованной системы коммунальной инфраструктуры</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</si>
  <si>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</si>
  <si>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 xml:space="preserve">Наименование регулируемого вида деятельности</t>
  </si>
  <si>
    <t xml:space="preserve">Указывается наименование вида регулируемой деятельности.</t>
  </si>
  <si>
    <t xml:space="preserve">Территория оказания услуги по регулируемому виду деятельности</t>
  </si>
  <si>
    <t xml:space="preserve">x</t>
  </si>
  <si>
    <t xml:space="preserve">Субъект Российской Федерации</t>
  </si>
  <si>
    <t xml:space="preserve">Указывается наименование субъекта Российской Федерации</t>
  </si>
  <si>
    <t xml:space="preserve">муниципальный район</t>
  </si>
  <si>
    <t xml:space="preserve">Указывается наименование муниципального района, на территории которого организация оказывает услуги по регулируемому виду деятельности.</t>
  </si>
  <si>
    <t xml:space="preserve">муниципальное образование</t>
  </si>
  <si>
    <t xml:space="preserve">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</si>
  <si>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 xml:space="preserve">Добавить МО</t>
  </si>
  <si>
    <t xml:space="preserve">Добавить МР</t>
  </si>
  <si>
    <t xml:space="preserve">Добавить территорию</t>
  </si>
  <si>
    <t xml:space="preserve">Добавить ЦС</t>
  </si>
  <si>
    <r>
      <rPr>
        <sz val="9"/>
        <rFont val="Tahoma"/>
        <family val="2"/>
        <charset val="204"/>
      </rPr>
      <t xml:space="preserve">  </t>
    </r>
    <r>
      <rPr>
        <vertAlign val="superscript"/>
        <sz val="9"/>
        <rFont val="Tahoma"/>
        <family val="2"/>
        <charset val="204"/>
      </rPr>
      <t xml:space="preserve">1</t>
    </r>
    <r>
      <rPr>
        <sz val="9"/>
        <rFont val="Tahoma"/>
        <family val="2"/>
        <charset val="204"/>
      </rPr>
      <t xml:space="preserve"> Информация размещается при раскрытии информации по каждой из форм.</t>
    </r>
  </si>
  <si>
    <r>
      <rPr>
        <sz val="10"/>
        <rFont val="Tahoma"/>
        <family val="2"/>
        <charset val="204"/>
      </rPr>
      <t xml:space="preserve">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 xml:space="preserve">1</t>
    </r>
  </si>
  <si>
    <t xml:space="preserve">dp</t>
  </si>
  <si>
    <t xml:space="preserve">Параметр дифференциации тарифа</t>
  </si>
  <si>
    <t xml:space="preserve">Период действия тарифа</t>
  </si>
  <si>
    <t xml:space="preserve">Наличие других периодов действия тарифа</t>
  </si>
  <si>
    <t xml:space="preserve">Добавить период</t>
  </si>
  <si>
    <t xml:space="preserve">Одноставочный тариф, руб./Гкал</t>
  </si>
  <si>
    <t xml:space="preserve">Двухставочный тариф</t>
  </si>
  <si>
    <t xml:space="preserve">Период действия</t>
  </si>
  <si>
    <t xml:space="preserve">ставка за тепловую  энергию, руб./Гкал</t>
  </si>
  <si>
    <t xml:space="preserve">ставка за содержание тепловой мощности, тыс.руб./Гкал/ч/мес</t>
  </si>
  <si>
    <t xml:space="preserve">дата начала</t>
  </si>
  <si>
    <t xml:space="preserve">дата окончания</t>
  </si>
  <si>
    <t xml:space="preserve">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</si>
  <si>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 xml:space="preserve">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</si>
  <si>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</si>
  <si>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 xml:space="preserve">Указывается наименование системы теплоснабжения при наличии дифференциации тарифа по системам теплоснабжения.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</si>
  <si>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</si>
  <si>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 xml:space="preserve">Указывается наименование источника тепловой энергии
В случае дифференциации тарифов по источникам тепловой энергии информация по ним указывается в отдельных строках.</t>
  </si>
  <si>
    <t xml:space="preserve">Схема подключения теплопотребляющей установки к коллектору источника тепловой энергии</t>
  </si>
  <si>
    <t xml:space="preserve">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</si>
  <si>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 xml:space="preserve">Группа потребителей</t>
  </si>
  <si>
    <t xml:space="preserve">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</si>
  <si>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 xml:space="preserve">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</si>
  <si>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 xml:space="preserve">Добавить вид теплоносителя (параметры теплоносителя)</t>
  </si>
  <si>
    <t xml:space="preserve">Добавить группу потребителей</t>
  </si>
  <si>
    <t xml:space="preserve">Добавить схему подключения</t>
  </si>
  <si>
    <t xml:space="preserve">Добавить источник тепловой энергии</t>
  </si>
  <si>
    <t xml:space="preserve">Добавить наименование системы теплоснабжения</t>
  </si>
  <si>
    <t xml:space="preserve">Добавить наименование тарифа</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</si>
  <si>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</si>
  <si>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 xml:space="preserve">О</t>
  </si>
  <si>
    <t xml:space="preserve">к коллектору источника тепловой энергии</t>
  </si>
  <si>
    <t xml:space="preserve">прочие</t>
  </si>
  <si>
    <t xml:space="preserve">горячая вода в системе централизованного теплоснабжения на отопление</t>
  </si>
  <si>
    <t xml:space="preserve">01.07.2021</t>
  </si>
  <si>
    <t xml:space="preserve">30.06.2022</t>
  </si>
  <si>
    <t xml:space="preserve">01.07.2022</t>
  </si>
  <si>
    <t xml:space="preserve">30.06.2023</t>
  </si>
  <si>
    <t xml:space="preserve">01.07.2023</t>
  </si>
  <si>
    <t xml:space="preserve">30.06.2024</t>
  </si>
  <si>
    <t xml:space="preserve">бюджетные организации</t>
  </si>
  <si>
    <t xml:space="preserve">население</t>
  </si>
  <si>
    <t xml:space="preserve">График поэтапного равномерного доведения предельного уровня цены на тепловую энергию (мощность)</t>
  </si>
  <si>
    <t xml:space="preserve">Ставка за содержание тепловой мощности, тыс. руб./Гкал/ч/мес.</t>
  </si>
  <si>
    <r>
      <rPr>
        <sz val="10"/>
        <rFont val="Tahoma"/>
        <family val="2"/>
        <charset val="204"/>
      </rPr>
      <t xml:space="preserve">Форма 4.10.3 Информация о предложении величин тарифов на теплоноситель, передачу тепловой энергии, теплоносителя</t>
    </r>
    <r>
      <rPr>
        <vertAlign val="superscript"/>
        <sz val="10"/>
        <rFont val="Tahoma"/>
        <family val="2"/>
        <charset val="204"/>
      </rPr>
      <t xml:space="preserve">1</t>
    </r>
  </si>
  <si>
    <t xml:space="preserve">Одноставочный тариф, руб./куб.м</t>
  </si>
  <si>
    <t xml:space="preserve">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</si>
  <si>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 xml:space="preserve">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</si>
  <si>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r>
      <rPr>
        <sz val="10"/>
        <rFont val="Tahoma"/>
        <family val="2"/>
        <charset val="204"/>
      </rPr>
      <t xml:space="preserve">Форма 4.2.2 Информация о величинах тарифов на теплоноситель, передачу тепловой энергии, теплоносителя</t>
    </r>
    <r>
      <rPr>
        <vertAlign val="superscript"/>
        <sz val="10"/>
        <rFont val="Tahoma"/>
        <family val="2"/>
        <charset val="204"/>
      </rPr>
      <t xml:space="preserve">1</t>
    </r>
  </si>
  <si>
    <t xml:space="preserve">ставка за тепловую энергию, руб./Гкал</t>
  </si>
  <si>
    <t xml:space="preserve">ставка за содержание тепловой мощности, тыс. руб./Гкал/ч/мес.</t>
  </si>
  <si>
    <t xml:space="preserve">Одноставочный тариф, руб./Гкал (руб./куб.м)</t>
  </si>
  <si>
    <r>
      <rPr>
        <sz val="10"/>
        <rFont val="Tahoma"/>
        <family val="2"/>
        <charset val="204"/>
      </rPr>
      <t xml:space="preserve">Форма 4.10.4 Информация о предложении величин тарифов на горячую воду (в открытых системах)</t>
    </r>
    <r>
      <rPr>
        <vertAlign val="superscript"/>
        <sz val="10"/>
        <rFont val="Tahoma"/>
        <family val="2"/>
        <charset val="204"/>
      </rPr>
      <t xml:space="preserve">1</t>
    </r>
  </si>
  <si>
    <t xml:space="preserve">Компонент на теплоноситель, руб./куб.м</t>
  </si>
  <si>
    <t xml:space="preserve">Одноставочный компонент на тепловую энергию, руб/Гкал</t>
  </si>
  <si>
    <t xml:space="preserve">ставка за потребление горячей воды, руб./куб.м</t>
  </si>
  <si>
    <t xml:space="preserve">ставка за содержание системы ГВС, тыс.руб./куб.м/ч/мес</t>
  </si>
  <si>
    <t xml:space="preserve">ставка за тепловую энергию в компоненте на тепловую энергию, руб/Гкал</t>
  </si>
  <si>
    <t xml:space="preserve">ставка за содержание тепловой мощности в компоненте на тепловую энергию, тыс. руб./Гкал/ч в мес.</t>
  </si>
  <si>
    <t xml:space="preserve">горячая вода в системе централизованного теплоснабжения на горячее водоснабжение</t>
  </si>
  <si>
    <t xml:space="preserve">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В случае дифференциации тарифов по видам теплоносителя информация по ним указывается в отдельных строках.</t>
  </si>
  <si>
    <t xml:space="preserve">В колонке «Параметр дифференциации тарифов» указывается наименование поставщика в случае наличия дифференциации компонента двухставочного тарифа на горячую воду по поставщикам.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В случае отсутствия разбивки тарифа на компоненты колонки «Компонент на теплоноситель, руб./куб.м» и «Одноставочный компонент на тепловую энергию, руб/Гкал»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поставщикам информация по ним указывается в отдельных строках.</t>
  </si>
  <si>
    <t xml:space="preserve">Добавить поставщика</t>
  </si>
  <si>
    <t xml:space="preserve">При размещении информации по данной форме дополнительно указывается дата подачи заявления об утверждении цены (тарифа) и его номер.
По данной форме раскрывается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</si>
  <si>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r>
      <rPr>
        <sz val="10"/>
        <rFont val="Tahoma"/>
        <family val="2"/>
        <charset val="204"/>
      </rPr>
      <t xml:space="preserve">Форма 4.10.5 Информация о предложении величин тарифов на подключение к системе теплоснабжения</t>
    </r>
    <r>
      <rPr>
        <vertAlign val="superscript"/>
        <sz val="10"/>
        <rFont val="Tahoma"/>
        <family val="2"/>
        <charset val="204"/>
      </rPr>
      <t xml:space="preserve">1</t>
    </r>
  </si>
  <si>
    <t xml:space="preserve">NDS</t>
  </si>
  <si>
    <t xml:space="preserve">woNDS</t>
  </si>
  <si>
    <t xml:space="preserve">Параметр дифференциации тарифа/Заявитель</t>
  </si>
  <si>
    <t xml:space="preserve">Подключаемая тепловая нагрузка, Гкал/ч</t>
  </si>
  <si>
    <t xml:space="preserve">Тип прокладки тепловых сетей</t>
  </si>
  <si>
    <t xml:space="preserve">Диаметр тепловых сетей</t>
  </si>
  <si>
    <t xml:space="preserve">Плата за подключение (технологическое присоединение), тыс. руб./Гкал/ч (руб.)</t>
  </si>
  <si>
    <t xml:space="preserve">с НДС</t>
  </si>
  <si>
    <t xml:space="preserve">без НДС</t>
  </si>
  <si>
    <t xml:space="preserve">Указывается наименование источника тепловой энергии.</t>
  </si>
  <si>
    <t xml:space="preserve">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</si>
  <si>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 xml:space="preserve">Добавить строку</t>
  </si>
  <si>
    <t xml:space="preserve">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</si>
  <si>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r>
      <rPr>
        <sz val="10"/>
        <rFont val="Tahoma"/>
        <family val="2"/>
        <charset val="204"/>
      </rPr>
      <t xml:space="preserve">Форма 4.10.6 Информация о предложении платы за подключение к системе теплоснабжения в индивидуальном порядке</t>
    </r>
    <r>
      <rPr>
        <vertAlign val="superscript"/>
        <sz val="10"/>
        <rFont val="Tahoma"/>
        <family val="2"/>
        <charset val="204"/>
      </rPr>
      <t xml:space="preserve">1</t>
    </r>
  </si>
  <si>
    <t xml:space="preserve">Заявитель</t>
  </si>
  <si>
    <t xml:space="preserve">Наименование объекта, адрес</t>
  </si>
  <si>
    <t xml:space="preserve">В колодке «Заявитель» указывается наименование заявителя,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категориям потребителей/заявителям информация по ним указывается в отдельных строках.
В случае дифференциации по периодам действия тарифа информация по ним указывается в отдельных колонках.</t>
  </si>
  <si>
    <t xml:space="preserve">При размещении информации по данной форме дополнительно указывается дата подачи заявления об утверждении платы и его номер.
По данной форме раскрывается в том числе информация о предложении об установлении соответствующих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</si>
  <si>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 xml:space="preserve">Форма 4.9 Информация о способах приобретения, стоимости и объемах товаров, необходимых для производства товаров и (или) оказания услуг</t>
  </si>
  <si>
    <t xml:space="preserve">Ссылка на документ</t>
  </si>
  <si>
    <t xml:space="preserve">Сведения о правовых актах, регламентирующих правила закупки (положение о закупках) в организации</t>
  </si>
  <si>
    <t xml:space="preserve">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</si>
  <si>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 xml:space="preserve">Сведения о месте размещения положения о закупках организации</t>
  </si>
  <si>
    <t xml:space="preserve">Сведения о планировании закупочных процедур</t>
  </si>
  <si>
    <t xml:space="preserve">Сведения о результатах проведения закупочных процедур</t>
  </si>
  <si>
    <t xml:space="preserve">Добавить сведения</t>
  </si>
  <si>
    <r>
      <rPr>
        <sz val="10"/>
        <rFont val="Tahoma"/>
        <family val="2"/>
        <charset val="204"/>
      </rPr>
      <t xml:space="preserve">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 xml:space="preserve">1</t>
    </r>
  </si>
  <si>
    <t xml:space="preserve">Период действия тарифов</t>
  </si>
  <si>
    <t xml:space="preserve">с</t>
  </si>
  <si>
    <t xml:space="preserve">по</t>
  </si>
  <si>
    <t xml:space="preserve">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</si>
  <si>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 xml:space="preserve">1.1</t>
  </si>
  <si>
    <t xml:space="preserve">Модернизация и повышение надежности системы теплоснабжения в г.Ярославле и Ярославской областии на 2019-2023г.г.</t>
  </si>
  <si>
    <t xml:space="preserve">https://portal.eias.ru/Portal/DownloadPage.aspx?type=12&amp;guid=36a9e76b-9d77-4113-9285-398f0165849b</t>
  </si>
  <si>
    <t xml:space="preserve">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</si>
  <si>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 xml:space="preserve">Предлагаемый метод регулирования</t>
  </si>
  <si>
    <t xml:space="preserve">2.1</t>
  </si>
  <si>
    <t xml:space="preserve">31.12.2021</t>
  </si>
  <si>
    <t xml:space="preserve">метод индексации установленных тарифов</t>
  </si>
  <si>
    <t xml:space="preserve">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</si>
  <si>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 xml:space="preserve">01.01.2022</t>
  </si>
  <si>
    <t xml:space="preserve">31.12.2022</t>
  </si>
  <si>
    <t xml:space="preserve">01.01.2023</t>
  </si>
  <si>
    <t xml:space="preserve">2.2</t>
  </si>
  <si>
    <t xml:space="preserve">2.3</t>
  </si>
  <si>
    <t xml:space="preserve">Долгосрочные параметры регулирования (в случае если их установление предусмотрено выбранным методом регулирования)</t>
  </si>
  <si>
    <t xml:space="preserve">3.1</t>
  </si>
  <si>
    <t xml:space="preserve">https://portal.eias.ru/Portal/DownloadPage.aspx?type=12&amp;guid=5e6e75a8-4ec9-47c7-80f6-599653af504d</t>
  </si>
  <si>
    <t xml:space="preserve">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</si>
  <si>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 xml:space="preserve">Необходимая валовая выручка на соответствующий период, в том числе с разбивкой по годам</t>
  </si>
  <si>
    <t xml:space="preserve">4.1</t>
  </si>
  <si>
    <t xml:space="preserve">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</si>
  <si>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 xml:space="preserve">4.2</t>
  </si>
  <si>
    <t xml:space="preserve">4.3</t>
  </si>
  <si>
    <t xml:space="preserve">Годовой объем отпущенной в сеть воды</t>
  </si>
  <si>
    <t xml:space="preserve">5.1</t>
  </si>
  <si>
    <t xml:space="preserve">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</si>
  <si>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 xml:space="preserve">5.2</t>
  </si>
  <si>
    <t xml:space="preserve">5.3</t>
  </si>
  <si>
    <t xml:space="preserve">Размер недополученных доходов регулируемой организацией, исчисленный в соответствии с законодательством в сфере теплоснабжения</t>
  </si>
  <si>
    <t xml:space="preserve">6.1</t>
  </si>
  <si>
    <t xml:space="preserve">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</si>
  <si>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 xml:space="preserve">c 01:03 до 18:55</t>
  </si>
  <si>
    <t xml:space="preserve">6.2</t>
  </si>
  <si>
    <t xml:space="preserve">6.3</t>
  </si>
  <si>
    <t xml:space="preserve">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</si>
  <si>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 xml:space="preserve">7.1</t>
  </si>
  <si>
    <t xml:space="preserve">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</si>
  <si>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 xml:space="preserve">7.2</t>
  </si>
  <si>
    <t xml:space="preserve">7.3</t>
  </si>
  <si>
    <t xml:space="preserve">При размещении информации по данной форме дополнительно указывается дата подачи заявления об утверждении тарифа и его номер.</t>
  </si>
  <si>
    <r>
      <rPr>
        <sz val="10"/>
        <rFont val="Tahoma"/>
        <family val="2"/>
        <charset val="204"/>
      </rPr>
      <t xml:space="preserve">Форма 1.0.2 Информация о публикации в печатных изданиях </t>
    </r>
    <r>
      <rPr>
        <vertAlign val="superscript"/>
        <sz val="10"/>
        <rFont val="Tahoma"/>
        <family val="2"/>
        <charset val="204"/>
      </rPr>
      <t xml:space="preserve">2</t>
    </r>
  </si>
  <si>
    <t xml:space="preserve">Форма публикации</t>
  </si>
  <si>
    <t xml:space="preserve">Официальное печатное издание</t>
  </si>
  <si>
    <t xml:space="preserve">Номер</t>
  </si>
  <si>
    <t xml:space="preserve">Дата выпуска</t>
  </si>
  <si>
    <t xml:space="preserve">В колонке «Дата выпуска» дата выпуска печатного издания указывается в виде «ДД.ММ.ГГГГ».
В колонке «Ссылка на документ» указывается ссылка на отсканированную копию печатного издания, предварительно загруженную в хранилище федеральной государственной информационной системы «Единая информационно-аналитическая система «Федеральный орган регулирования - региональные органы регулирования - субъекты регулирования» (далее – ФГИС ЕИАС), с опубликованной информацией.
В случае публикации информации в нескольких печатных изданиях информация по каждому из них указывается в отдельной строке.</t>
  </si>
  <si>
    <r>
      <rPr>
        <vertAlign val="superscript"/>
        <sz val="9"/>
        <rFont val="Tahoma"/>
        <family val="2"/>
        <charset val="204"/>
      </rPr>
      <t xml:space="preserve">2</t>
    </r>
    <r>
      <rPr>
        <sz val="9"/>
        <rFont val="Tahoma"/>
        <family val="2"/>
        <charset val="204"/>
      </rPr>
      <t xml:space="preserve"> Размещается информация по каждой из форм раскрытия, данные в которой относятся к муниципальному образованию, в котором отсутствует доступ в сеть «Интернет».</t>
    </r>
  </si>
  <si>
    <t xml:space="preserve">Сведения об изменениях в первоначально опубликованной информации*</t>
  </si>
  <si>
    <t xml:space="preserve">Сведения</t>
  </si>
  <si>
    <t xml:space="preserve">Корректировка тарифов на третий и последующие периоды долгосрочного периода регулирования 2019-2023 г.г.</t>
  </si>
  <si>
    <t xml:space="preserve">Добавить</t>
  </si>
  <si>
    <t xml:space="preserve">* Лист заполняется в случае, если на Титульном листе в поле "Тип отчета" выбрано значение «Изменения в раскрытой ранее информации».</t>
  </si>
  <si>
    <t xml:space="preserve">Комментарии</t>
  </si>
  <si>
    <t xml:space="preserve">Комментарий</t>
  </si>
  <si>
    <t xml:space="preserve">Результат проверки</t>
  </si>
  <si>
    <t xml:space="preserve">Ссылка</t>
  </si>
  <si>
    <t xml:space="preserve">Причина</t>
  </si>
  <si>
    <t xml:space="preserve">et_Comm</t>
  </si>
  <si>
    <t xml:space="preserve">et_List02(_1,_2,_3)</t>
  </si>
  <si>
    <t xml:space="preserve">Добавить источник для дифференциации</t>
  </si>
  <si>
    <t xml:space="preserve">Добавить СТ для дифференциации</t>
  </si>
  <si>
    <t xml:space="preserve">Добавить территорию для дифференциации</t>
  </si>
  <si>
    <t xml:space="preserve">et_List06(_1,_2,_3)</t>
  </si>
  <si>
    <t xml:space="preserve">Величина установленного тарифа</t>
  </si>
  <si>
    <t xml:space="preserve">Срок действия цены (тарифа) на тепловую энергию (мощность)</t>
  </si>
  <si>
    <t xml:space="preserve">Добавить диапазон диаметров тепловых сетей</t>
  </si>
  <si>
    <t xml:space="preserve">Добавить тип прокладки тепловых сетей</t>
  </si>
  <si>
    <t xml:space="preserve">3_i</t>
  </si>
  <si>
    <t xml:space="preserve">et_List07</t>
  </si>
  <si>
    <t xml:space="preserve">et_List06</t>
  </si>
  <si>
    <t xml:space="preserve">et_List08</t>
  </si>
  <si>
    <t xml:space="preserve">et_List00_01</t>
  </si>
  <si>
    <t xml:space="preserve">et_List00_02</t>
  </si>
  <si>
    <t xml:space="preserve">et_List00_03</t>
  </si>
  <si>
    <t xml:space="preserve">Адрес регулируемой организации</t>
  </si>
  <si>
    <t xml:space="preserve">Юридический адрес</t>
  </si>
  <si>
    <t xml:space="preserve">Почтовый адрес</t>
  </si>
  <si>
    <t xml:space="preserve">Руководитель</t>
  </si>
  <si>
    <t xml:space="preserve">(код) номер телефона</t>
  </si>
  <si>
    <t xml:space="preserve">Главный бухгалтер</t>
  </si>
  <si>
    <t xml:space="preserve">Должностное лицо, ответственное за составление формы</t>
  </si>
  <si>
    <t xml:space="preserve">e-mail</t>
  </si>
  <si>
    <t xml:space="preserve">et_List03</t>
  </si>
  <si>
    <t xml:space="preserve">et_List01_0</t>
  </si>
  <si>
    <t xml:space="preserve">et_List01_1</t>
  </si>
  <si>
    <t xml:space="preserve">et_List01_2</t>
  </si>
  <si>
    <t xml:space="preserve">et_List11_1</t>
  </si>
  <si>
    <t xml:space="preserve">et_List12_1</t>
  </si>
  <si>
    <t xml:space="preserve">et_List12_2</t>
  </si>
  <si>
    <t xml:space="preserve">et_List12_3</t>
  </si>
  <si>
    <t xml:space="preserve">et_List12_4</t>
  </si>
  <si>
    <t xml:space="preserve">et_List05(_1,_2,_3,_4)</t>
  </si>
  <si>
    <t xml:space="preserve">et_List13_1</t>
  </si>
  <si>
    <t xml:space="preserve">et_List14_1_1</t>
  </si>
  <si>
    <t xml:space="preserve">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</si>
  <si>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 xml:space="preserve">et_List14_1_4</t>
  </si>
  <si>
    <t xml:space="preserve">et_List14_1_2</t>
  </si>
  <si>
    <t xml:space="preserve">et_List14_1_3</t>
  </si>
  <si>
    <t xml:space="preserve">REGION</t>
  </si>
  <si>
    <t xml:space="preserve">year_list1</t>
  </si>
  <si>
    <t xml:space="preserve">year_list</t>
  </si>
  <si>
    <t xml:space="preserve">logical</t>
  </si>
  <si>
    <t xml:space="preserve">Месяц
(MONTH)</t>
  </si>
  <si>
    <t xml:space="preserve">Квартал
(QUARTER)</t>
  </si>
  <si>
    <t xml:space="preserve">Месяц
(kind_of_publication)</t>
  </si>
  <si>
    <t xml:space="preserve">НДС
/kind_of_NDS/</t>
  </si>
  <si>
    <t xml:space="preserve">Номер СЦХВ(СЦВО)
/SKI_number/</t>
  </si>
  <si>
    <t xml:space="preserve">Единица измерения объема оказываемых услуг ГВС
/kind_of_unit_GVS/</t>
  </si>
  <si>
    <t xml:space="preserve">Метод регулирования
/kind_of_control_method/</t>
  </si>
  <si>
    <t xml:space="preserve">Вид деятельности, на которую установлен тариф /kind_of_activity_WARM/</t>
  </si>
  <si>
    <t xml:space="preserve">Вид теплоносителя
(kind_of_heat_transfer)</t>
  </si>
  <si>
    <t xml:space="preserve">Тип данных
(kind_of_data_type)</t>
  </si>
  <si>
    <t xml:space="preserve">Схема подключения
(kind_of_scheme_in)
(kind_of_scheme_in2)</t>
  </si>
  <si>
    <t xml:space="preserve">Группы потребителей
(kind_of_cons)</t>
  </si>
  <si>
    <t xml:space="preserve">Тип прокладки тепловых сетей
(kind_of_nets)</t>
  </si>
  <si>
    <t xml:space="preserve">Диапазаны диаметров тепловых сетей
(kind_of_diameters)</t>
  </si>
  <si>
    <t xml:space="preserve">Подключаемая тепловая нагрузка
(kind_of_load)</t>
  </si>
  <si>
    <t xml:space="preserve">Форма 2, таблица Х</t>
  </si>
  <si>
    <t xml:space="preserve">виды тарифа
/kind_group_rates/</t>
  </si>
  <si>
    <t xml:space="preserve">Заголовок таблицы</t>
  </si>
  <si>
    <t xml:space="preserve">name_rates_4</t>
  </si>
  <si>
    <t xml:space="preserve">name_rates_8</t>
  </si>
  <si>
    <t xml:space="preserve">Подключаемая тепловая нагрузка
(kind_of_load3)</t>
  </si>
  <si>
    <t xml:space="preserve">Вид теплоносителя
(kind_of_heat_transfer2)</t>
  </si>
  <si>
    <t xml:space="preserve">Вид теплоносителя
(kind_of_heat_transfer3)</t>
  </si>
  <si>
    <t xml:space="preserve">Вид топлива
(kind_of_fuel)</t>
  </si>
  <si>
    <t xml:space="preserve">Способ закупки товаров
(kind_of_zak)</t>
  </si>
  <si>
    <t xml:space="preserve">виды тарифа
/kind_group_rates_load/</t>
  </si>
  <si>
    <t xml:space="preserve">виды тарифа
/kind_group_rates_load_filter/</t>
  </si>
  <si>
    <t xml:space="preserve">виды признаков дифференциации
/kind_of_diff/</t>
  </si>
  <si>
    <t xml:space="preserve">Диапазаны диаметров водопроводных сетей
(kind_of_diameters2)</t>
  </si>
  <si>
    <t xml:space="preserve">List_H</t>
  </si>
  <si>
    <t xml:space="preserve">List_M</t>
  </si>
  <si>
    <t xml:space="preserve">Перечень форм
(kind_of_forms)</t>
  </si>
  <si>
    <r>
      <rPr>
        <b val="true"/>
        <sz val="9"/>
        <rFont val="Tahoma"/>
        <family val="2"/>
        <charset val="204"/>
      </rPr>
      <t xml:space="preserve">Тип организации
</t>
    </r>
    <r>
      <rPr>
        <sz val="9"/>
        <rFont val="Tahoma"/>
        <family val="2"/>
        <charset val="204"/>
      </rPr>
      <t xml:space="preserve">kind_of_org_type</t>
    </r>
  </si>
  <si>
    <t xml:space="preserve">Алтайский край</t>
  </si>
  <si>
    <t xml:space="preserve">январь</t>
  </si>
  <si>
    <t xml:space="preserve">I квартал</t>
  </si>
  <si>
    <t xml:space="preserve">На официальном сайте организации</t>
  </si>
  <si>
    <t xml:space="preserve">тыс.куб.м/сутки</t>
  </si>
  <si>
    <t xml:space="preserve">метод экономически обоснованных расходов (затрат)</t>
  </si>
  <si>
    <t xml:space="preserve">Передача+Сбыт</t>
  </si>
  <si>
    <t xml:space="preserve">вода</t>
  </si>
  <si>
    <t xml:space="preserve">первичное раскрытие информации</t>
  </si>
  <si>
    <t xml:space="preserve">без дифференциации</t>
  </si>
  <si>
    <t xml:space="preserve">организации-перепродавцы</t>
  </si>
  <si>
    <t xml:space="preserve">надземная (наземная)</t>
  </si>
  <si>
    <t xml:space="preserve">50 - 250 мм</t>
  </si>
  <si>
    <t xml:space="preserve">не превышает 0,1 Гкал/ч</t>
  </si>
  <si>
    <t xml:space="preserve">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t>
  </si>
  <si>
    <t xml:space="preserve">Форма 4.10.2 Информация о предложении величин тарифов на тепловую энергию, поддержанию резервной тепловой мощности</t>
  </si>
  <si>
    <t xml:space="preserve">Тариф на теплоноситель, поставляемый потребителям</t>
  </si>
  <si>
    <t xml:space="preserve">Плата за услуги по поддержанию резервной тепловой мощности при отсутствии потребления тепловой энергии для отдельных категорий (групп) социально значимых потребителей</t>
  </si>
  <si>
    <t xml:space="preserve">Вода</t>
  </si>
  <si>
    <t xml:space="preserve">Газ природный по регулируемой цене</t>
  </si>
  <si>
    <t xml:space="preserve">Конкурс</t>
  </si>
  <si>
    <t xml:space="preserve">Тарифы на услуги по передаче теплоносителя</t>
  </si>
  <si>
    <t xml:space="preserve">объемы потребления воды абонентами</t>
  </si>
  <si>
    <t xml:space="preserve">40 мм и менее</t>
  </si>
  <si>
    <t xml:space="preserve">00</t>
  </si>
  <si>
    <t xml:space="preserve">Форма 1.0.1</t>
  </si>
  <si>
    <t xml:space="preserve">Основные параметры раскрываемой информации</t>
  </si>
  <si>
    <t xml:space="preserve">Регулируемая организация</t>
  </si>
  <si>
    <t xml:space="preserve">Амурская область</t>
  </si>
  <si>
    <t xml:space="preserve">февраль</t>
  </si>
  <si>
    <t xml:space="preserve">II квартал</t>
  </si>
  <si>
    <t xml:space="preserve">На сайте регулирующего органа</t>
  </si>
  <si>
    <t xml:space="preserve">общий с учетом освобождения от уплаты НДС</t>
  </si>
  <si>
    <t xml:space="preserve">Гкал/ч</t>
  </si>
  <si>
    <t xml:space="preserve">Передача</t>
  </si>
  <si>
    <t xml:space="preserve">пар</t>
  </si>
  <si>
    <t xml:space="preserve">подземная (канальная)</t>
  </si>
  <si>
    <t xml:space="preserve">251 - 400 мм</t>
  </si>
  <si>
    <t xml:space="preserve">более 0,1 Гкал/ч и не превышает 1,5 Гкал/ч</t>
  </si>
  <si>
    <t xml:space="preserve">Тарифы на тепловую энергию (мощность), поставляемую другим теплоснабжающим организациям теплоснабжающими организациями</t>
  </si>
  <si>
    <t xml:space="preserve">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</si>
  <si>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 xml:space="preserve">Плата за услуги по поддержанию резервной тепловой мощности, оказываемые регулируемой организацией, мощность источников тепловой энергии которой используется для поддержания резервной мощности в соответствии со схемой теплоснабжения</t>
  </si>
  <si>
    <t xml:space="preserve">Отборный пар, 1,2-2,5 кг/см2</t>
  </si>
  <si>
    <t xml:space="preserve">Пар</t>
  </si>
  <si>
    <t xml:space="preserve">Газ природный по нерегулируемой цене</t>
  </si>
  <si>
    <t xml:space="preserve">Аукцион</t>
  </si>
  <si>
    <t xml:space="preserve">Плата за подключение к системе теплоснабжения</t>
  </si>
  <si>
    <t xml:space="preserve">соответствие качества питьевой воды и горячей воды требованиям, установленным санитарными нормами и правилами</t>
  </si>
  <si>
    <t xml:space="preserve">от 41 мм до 70 мм включительно</t>
  </si>
  <si>
    <t xml:space="preserve">01</t>
  </si>
  <si>
    <t xml:space="preserve">Форма 4.9</t>
  </si>
  <si>
    <t xml:space="preserve">Информация о способах приобретения, стоимости и объемах товаров, необходимых для производства товаров и (или) оказания услуг</t>
  </si>
  <si>
    <t xml:space="preserve">Архангельская область</t>
  </si>
  <si>
    <t xml:space="preserve">март</t>
  </si>
  <si>
    <t xml:space="preserve">III квартал</t>
  </si>
  <si>
    <t xml:space="preserve">специальный (упрощенная система налогообложения, система налогообложения для сельскохозяйственных производителей)</t>
  </si>
  <si>
    <t xml:space="preserve">куб.м/ч</t>
  </si>
  <si>
    <t xml:space="preserve">метод обеспечения доходности инвестированного капитала</t>
  </si>
  <si>
    <t xml:space="preserve">производство комбинированная выработка</t>
  </si>
  <si>
    <t xml:space="preserve">отборный пар, 1.2-2.5 кг/см2</t>
  </si>
  <si>
    <t xml:space="preserve">к тепловой сети без дополнительного преобразования на тепловых пунктах, эксплуатируемых теплоснабжающей организацией</t>
  </si>
  <si>
    <t xml:space="preserve">подземная (бесканальная)</t>
  </si>
  <si>
    <t xml:space="preserve">401 - 550 мм</t>
  </si>
  <si>
    <t xml:space="preserve">превышает 1,5 Гкал/ч при наличии технической возможности подключения</t>
  </si>
  <si>
    <t xml:space="preserve">Плата за услуги по поддержанию резервной тепловой мощности, оказываемые регулируемой организацией, мощность тепловых сетей которой используется для поддержания резервной мощности в соответствии со схемой теплоснабжения</t>
  </si>
  <si>
    <t xml:space="preserve">Отборный пар, 2,5-7 кг/см2</t>
  </si>
  <si>
    <t xml:space="preserve">Уголь</t>
  </si>
  <si>
    <t xml:space="preserve">Аукцион в электронной форме</t>
  </si>
  <si>
    <t xml:space="preserve">Плата за подключение к системе теплоснабжения (индивидуальная)</t>
  </si>
  <si>
    <t xml:space="preserve">иное</t>
  </si>
  <si>
    <t xml:space="preserve">от 71 мм до 100 мм включительно</t>
  </si>
  <si>
    <t xml:space="preserve">02</t>
  </si>
  <si>
    <t xml:space="preserve">Форма 4.10.1</t>
  </si>
  <si>
    <t xml:space="preserve">Информация о предложении регулируемой организацией об установлении тарифов в сфере теплоснабжения на очередной период регулирования</t>
  </si>
  <si>
    <t xml:space="preserve">Теплоснабжающая организация в ценовой зоне теплоснабжения</t>
  </si>
  <si>
    <t xml:space="preserve">Астраханская область</t>
  </si>
  <si>
    <t xml:space="preserve">апрель</t>
  </si>
  <si>
    <t xml:space="preserve">IV квартал</t>
  </si>
  <si>
    <t xml:space="preserve">метод сравнения аналогов</t>
  </si>
  <si>
    <t xml:space="preserve">производство (некомбинированная выработка)+передача+сбыт</t>
  </si>
  <si>
    <t xml:space="preserve">отборный пар, 2.5-7 кг/см2</t>
  </si>
  <si>
    <t xml:space="preserve">к тепловой сети после тепловых пунктов (на тепловых пунктах), эксплуатируемых теплоснабжающей организацией</t>
  </si>
  <si>
    <t xml:space="preserve">551 - 700 мм</t>
  </si>
  <si>
    <t xml:space="preserve">превышает 1,5 Гкал/ч при отсутствии технической возможности подключения</t>
  </si>
  <si>
    <t xml:space="preserve">Форма 4.10.3 Информация о предложении величин тарифов на теплоноситель, передачу тепловой энергии, теплоносителя</t>
  </si>
  <si>
    <t xml:space="preserve">не известна</t>
  </si>
  <si>
    <t xml:space="preserve">Отборный пар, 7-13 кг/см2</t>
  </si>
  <si>
    <t xml:space="preserve">Мазут</t>
  </si>
  <si>
    <t xml:space="preserve">Запрос котировок</t>
  </si>
  <si>
    <t xml:space="preserve">Плата за услуги по поддержанию резервной тепловой мощности при отсутствии потребления тепловой энергии</t>
  </si>
  <si>
    <t xml:space="preserve">от 101 мм до 150 мм включительно</t>
  </si>
  <si>
    <t xml:space="preserve">03</t>
  </si>
  <si>
    <t xml:space="preserve">Форма 4.10.2</t>
  </si>
  <si>
    <t xml:space="preserve">Информация о предложении величин тарифов на тепловую энергию, поддержанию резервной тепловой мощности</t>
  </si>
  <si>
    <t xml:space="preserve">Теплосетевая организация в ценовой зоне теплоснабжения</t>
  </si>
  <si>
    <t xml:space="preserve">Белгородская область</t>
  </si>
  <si>
    <t xml:space="preserve">май</t>
  </si>
  <si>
    <t xml:space="preserve">НДС общий
/kind_of_NDS_tariff/</t>
  </si>
  <si>
    <t xml:space="preserve">НДС
/kind_of_NDS_tariff/</t>
  </si>
  <si>
    <t xml:space="preserve">Вид тарифа на передачу тепловой энергии /kind_of_tariff_unit/</t>
  </si>
  <si>
    <t xml:space="preserve">производство (некомбинированная выработка)+передача</t>
  </si>
  <si>
    <t xml:space="preserve">отборный пар, 7-13 кг/см2</t>
  </si>
  <si>
    <t xml:space="preserve">701 мм и выше</t>
  </si>
  <si>
    <t xml:space="preserve">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</si>
  <si>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 xml:space="preserve">Форма 4.10.4 Информация о предложении величин тарифов на горячую воду (в открытых системах)</t>
  </si>
  <si>
    <t xml:space="preserve">Отборный пар, &gt; 13 кг/см2</t>
  </si>
  <si>
    <t xml:space="preserve">Дизельное топливо</t>
  </si>
  <si>
    <t xml:space="preserve">Единственный поставщик</t>
  </si>
  <si>
    <t xml:space="preserve">от 151 мм до 200 мм включительно</t>
  </si>
  <si>
    <t xml:space="preserve">04</t>
  </si>
  <si>
    <t xml:space="preserve">Форма 4.10.3</t>
  </si>
  <si>
    <t xml:space="preserve">Информация о предложении величин тарифов на теплоноситель, передачу тепловой энергии, теплоносителя</t>
  </si>
  <si>
    <t xml:space="preserve">Брянская область</t>
  </si>
  <si>
    <t xml:space="preserve">июнь</t>
  </si>
  <si>
    <t xml:space="preserve">тариф указан с НДС для плательщиков НДС</t>
  </si>
  <si>
    <t xml:space="preserve">тариф для организаций не являющихся плательщиками НДС</t>
  </si>
  <si>
    <t xml:space="preserve">руб./Гкал/ч/мес</t>
  </si>
  <si>
    <t xml:space="preserve">производство (некомбинированная выработка)+сбыт</t>
  </si>
  <si>
    <t xml:space="preserve">отборный пар, &gt; 13 кг/см2</t>
  </si>
  <si>
    <t xml:space="preserve">Острый и редуцированный пар</t>
  </si>
  <si>
    <t xml:space="preserve">Дрова</t>
  </si>
  <si>
    <t xml:space="preserve">Иное</t>
  </si>
  <si>
    <t xml:space="preserve">от 201 мм до 250 мм включительно</t>
  </si>
  <si>
    <t xml:space="preserve">05</t>
  </si>
  <si>
    <t xml:space="preserve">Форма 4.10.4</t>
  </si>
  <si>
    <t xml:space="preserve">Информация о предложении величин тарифов на горячую воду (в открытых системах)</t>
  </si>
  <si>
    <t xml:space="preserve">Владимирская область</t>
  </si>
  <si>
    <t xml:space="preserve">июль</t>
  </si>
  <si>
    <t xml:space="preserve">тариф указан без НДС для плательщиков НДС</t>
  </si>
  <si>
    <t xml:space="preserve">тариф не утверждался</t>
  </si>
  <si>
    <t xml:space="preserve">руб./Гкал</t>
  </si>
  <si>
    <t xml:space="preserve">производство (некомбинированная выработка)</t>
  </si>
  <si>
    <t xml:space="preserve">острый и редуцированный пар</t>
  </si>
  <si>
    <t xml:space="preserve">Электроэнергия</t>
  </si>
  <si>
    <t xml:space="preserve">от 250  мм и более</t>
  </si>
  <si>
    <t xml:space="preserve">06</t>
  </si>
  <si>
    <t xml:space="preserve">Форма 4.10.5</t>
  </si>
  <si>
    <t xml:space="preserve">Информация о предложении величин тарифов на подключение к системе теплоснабжения</t>
  </si>
  <si>
    <t xml:space="preserve">Волгоградская область</t>
  </si>
  <si>
    <t xml:space="preserve">август</t>
  </si>
  <si>
    <t xml:space="preserve">Прочее</t>
  </si>
  <si>
    <t xml:space="preserve">07</t>
  </si>
  <si>
    <t xml:space="preserve">Форма 4.10.6</t>
  </si>
  <si>
    <t xml:space="preserve">Информация о предложении платы за подключение к системе теплоснабжения в индивидуальном порядке</t>
  </si>
  <si>
    <t xml:space="preserve">Вологодская область</t>
  </si>
  <si>
    <t xml:space="preserve">сентябрь</t>
  </si>
  <si>
    <t xml:space="preserve">Форма 4.10.6 Информация о предложении платы за подключение к системе теплоснабжения в индивидуальном порядке</t>
  </si>
  <si>
    <t xml:space="preserve">08</t>
  </si>
  <si>
    <t xml:space="preserve">Воронежская область</t>
  </si>
  <si>
    <t xml:space="preserve">октябрь</t>
  </si>
  <si>
    <t xml:space="preserve">прочее</t>
  </si>
  <si>
    <t xml:space="preserve">Форма 4.10.5 Информация о предложении величин тарифов на подключение к системе теплоснабжения</t>
  </si>
  <si>
    <t xml:space="preserve">09</t>
  </si>
  <si>
    <t xml:space="preserve">г.Байконур</t>
  </si>
  <si>
    <t xml:space="preserve">ноябрь</t>
  </si>
  <si>
    <t xml:space="preserve">НДС общий люди
/kind_of_NDS_tariff_people/</t>
  </si>
  <si>
    <t xml:space="preserve">НДС
/kind_of_NDS_tariff_people/</t>
  </si>
  <si>
    <t xml:space="preserve">Предельный уровнь цены на тепловую энергию (мощность), поставляемую теплоснабжающими организациями потребителям. Индикативы</t>
  </si>
  <si>
    <t xml:space="preserve">г. Москва</t>
  </si>
  <si>
    <t xml:space="preserve">декабрь</t>
  </si>
  <si>
    <t xml:space="preserve">тариф с НДС организаций-плательщиков НДС</t>
  </si>
  <si>
    <t xml:space="preserve">тариф организаций не являющихся плательщиками НДС</t>
  </si>
  <si>
    <t xml:space="preserve">г.Санкт-Петербург</t>
  </si>
  <si>
    <t xml:space="preserve">Вид деятельности /kind_of_activity/</t>
  </si>
  <si>
    <t xml:space="preserve">г.Севастополь</t>
  </si>
  <si>
    <t xml:space="preserve">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t>
  </si>
  <si>
    <t xml:space="preserve">Еврейская автономная область</t>
  </si>
  <si>
    <t xml:space="preserve">15</t>
  </si>
  <si>
    <t xml:space="preserve">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t>
  </si>
  <si>
    <t xml:space="preserve">Забайкальский край</t>
  </si>
  <si>
    <t xml:space="preserve">16</t>
  </si>
  <si>
    <t xml:space="preserve">производство тепловой энергии (мощности) не в режиме комбинированной выработки электрической и тепловой энергии источниками тепловой энергии</t>
  </si>
  <si>
    <t xml:space="preserve">Ивановская область</t>
  </si>
  <si>
    <t xml:space="preserve">17</t>
  </si>
  <si>
    <t xml:space="preserve">производство теплоносителя</t>
  </si>
  <si>
    <t xml:space="preserve">Иркутская область</t>
  </si>
  <si>
    <t xml:space="preserve">18</t>
  </si>
  <si>
    <t xml:space="preserve">передача тепловой энергии и теплоносителя</t>
  </si>
  <si>
    <t xml:space="preserve">Кабардино-Балкарская республика</t>
  </si>
  <si>
    <t xml:space="preserve">19</t>
  </si>
  <si>
    <t xml:space="preserve">сбыт тепловой энергии и теплоносителя</t>
  </si>
  <si>
    <t xml:space="preserve">Калининградская область</t>
  </si>
  <si>
    <t xml:space="preserve">20</t>
  </si>
  <si>
    <t xml:space="preserve">подключение к системе теплоснабжения</t>
  </si>
  <si>
    <t xml:space="preserve">Калужская область</t>
  </si>
  <si>
    <t xml:space="preserve">поддержание резервной тепловой мощности при отсутствии потребления тепловой энергии</t>
  </si>
  <si>
    <t xml:space="preserve">Камчатский край</t>
  </si>
  <si>
    <t xml:space="preserve">21</t>
  </si>
  <si>
    <t xml:space="preserve">Карачаево-Черкесская республика</t>
  </si>
  <si>
    <t xml:space="preserve">22</t>
  </si>
  <si>
    <t xml:space="preserve">Кемеровская область</t>
  </si>
  <si>
    <t xml:space="preserve">23</t>
  </si>
  <si>
    <t xml:space="preserve">Кировская область</t>
  </si>
  <si>
    <t xml:space="preserve">24</t>
  </si>
  <si>
    <t xml:space="preserve">Костромская область</t>
  </si>
  <si>
    <t xml:space="preserve">25</t>
  </si>
  <si>
    <t xml:space="preserve">Краснодарский край</t>
  </si>
  <si>
    <t xml:space="preserve">Текущая дата</t>
  </si>
  <si>
    <t xml:space="preserve">26</t>
  </si>
  <si>
    <t xml:space="preserve">Красноярский край</t>
  </si>
  <si>
    <t xml:space="preserve">Организация</t>
  </si>
  <si>
    <t xml:space="preserve">29.04.2020 20:52:51</t>
  </si>
  <si>
    <t xml:space="preserve">27</t>
  </si>
  <si>
    <t xml:space="preserve">Курганская область</t>
  </si>
  <si>
    <t xml:space="preserve">28</t>
  </si>
  <si>
    <t xml:space="preserve">Курская область</t>
  </si>
  <si>
    <t xml:space="preserve">29</t>
  </si>
  <si>
    <t xml:space="preserve">Ленинградская область</t>
  </si>
  <si>
    <t xml:space="preserve">Виды деятельности</t>
  </si>
  <si>
    <t xml:space="preserve">https://appsrv.regportal-tariff.ru/procwsxls/</t>
  </si>
  <si>
    <t xml:space="preserve">30</t>
  </si>
  <si>
    <t xml:space="preserve">Липецкая область</t>
  </si>
  <si>
    <t xml:space="preserve">31</t>
  </si>
  <si>
    <t xml:space="preserve">Магаданская область</t>
  </si>
  <si>
    <t xml:space="preserve">32</t>
  </si>
  <si>
    <t xml:space="preserve">Московская область</t>
  </si>
  <si>
    <t xml:space="preserve">33</t>
  </si>
  <si>
    <t xml:space="preserve">Мурманская область</t>
  </si>
  <si>
    <t xml:space="preserve">34</t>
  </si>
  <si>
    <t xml:space="preserve">Ненецкий автономный округ</t>
  </si>
  <si>
    <t xml:space="preserve">35</t>
  </si>
  <si>
    <t xml:space="preserve">Нижегородская область</t>
  </si>
  <si>
    <t xml:space="preserve">36</t>
  </si>
  <si>
    <t xml:space="preserve">Новгородская область</t>
  </si>
  <si>
    <t xml:space="preserve">37</t>
  </si>
  <si>
    <t xml:space="preserve">Новосибирская область</t>
  </si>
  <si>
    <t xml:space="preserve">38</t>
  </si>
  <si>
    <t xml:space="preserve">Омская область</t>
  </si>
  <si>
    <t xml:space="preserve">39</t>
  </si>
  <si>
    <t xml:space="preserve">Оренбургская область</t>
  </si>
  <si>
    <t xml:space="preserve">40</t>
  </si>
  <si>
    <t xml:space="preserve">Орловская область</t>
  </si>
  <si>
    <t xml:space="preserve">41</t>
  </si>
  <si>
    <t xml:space="preserve">Пензенская область</t>
  </si>
  <si>
    <t xml:space="preserve">42</t>
  </si>
  <si>
    <t xml:space="preserve">Пермский край</t>
  </si>
  <si>
    <t xml:space="preserve">43</t>
  </si>
  <si>
    <t xml:space="preserve">Приморский край</t>
  </si>
  <si>
    <t xml:space="preserve">44</t>
  </si>
  <si>
    <t xml:space="preserve">Псковская область</t>
  </si>
  <si>
    <t xml:space="preserve">45</t>
  </si>
  <si>
    <t xml:space="preserve">Республика Адыгея</t>
  </si>
  <si>
    <t xml:space="preserve">46</t>
  </si>
  <si>
    <t xml:space="preserve">Республика Алтай</t>
  </si>
  <si>
    <t xml:space="preserve">47</t>
  </si>
  <si>
    <t xml:space="preserve">Республика Башкортостан</t>
  </si>
  <si>
    <t xml:space="preserve">48</t>
  </si>
  <si>
    <t xml:space="preserve">Республика Бурятия</t>
  </si>
  <si>
    <t xml:space="preserve">49</t>
  </si>
  <si>
    <t xml:space="preserve">Республика Дагестан</t>
  </si>
  <si>
    <t xml:space="preserve">50</t>
  </si>
  <si>
    <t xml:space="preserve">Республика Ингушетия</t>
  </si>
  <si>
    <t xml:space="preserve">51</t>
  </si>
  <si>
    <t xml:space="preserve">Республика Калмыкия</t>
  </si>
  <si>
    <t xml:space="preserve">52</t>
  </si>
  <si>
    <t xml:space="preserve">Республика Карелия</t>
  </si>
  <si>
    <t xml:space="preserve">53</t>
  </si>
  <si>
    <t xml:space="preserve">Республика Коми</t>
  </si>
  <si>
    <t xml:space="preserve">54</t>
  </si>
  <si>
    <t xml:space="preserve">Республика Крым</t>
  </si>
  <si>
    <t xml:space="preserve">55</t>
  </si>
  <si>
    <t xml:space="preserve">Республика Марий Эл</t>
  </si>
  <si>
    <t xml:space="preserve">56</t>
  </si>
  <si>
    <t xml:space="preserve">Республика Мордовия</t>
  </si>
  <si>
    <t xml:space="preserve">57</t>
  </si>
  <si>
    <t xml:space="preserve">Республика Саха (Якутия)</t>
  </si>
  <si>
    <t xml:space="preserve">58</t>
  </si>
  <si>
    <t xml:space="preserve">Республика Северная Осетия-Алания</t>
  </si>
  <si>
    <t xml:space="preserve">59</t>
  </si>
  <si>
    <t xml:space="preserve">Республика Татарстан</t>
  </si>
  <si>
    <t xml:space="preserve">Республика Тыва</t>
  </si>
  <si>
    <t xml:space="preserve">Республика Хакасия</t>
  </si>
  <si>
    <t xml:space="preserve">Ростовская область</t>
  </si>
  <si>
    <t xml:space="preserve">Рязанская область</t>
  </si>
  <si>
    <t xml:space="preserve">Самарская область</t>
  </si>
  <si>
    <t xml:space="preserve">Саратовская область</t>
  </si>
  <si>
    <t xml:space="preserve">Сахалинская область</t>
  </si>
  <si>
    <t xml:space="preserve">Свердловская область</t>
  </si>
  <si>
    <t xml:space="preserve">Смоленская область</t>
  </si>
  <si>
    <t xml:space="preserve">Ставропольский край</t>
  </si>
  <si>
    <t xml:space="preserve">Тамбовская область</t>
  </si>
  <si>
    <t xml:space="preserve">Тверская область</t>
  </si>
  <si>
    <t xml:space="preserve">Томская область</t>
  </si>
  <si>
    <t xml:space="preserve">Тульская область</t>
  </si>
  <si>
    <t xml:space="preserve">Тюменская область</t>
  </si>
  <si>
    <t xml:space="preserve">Удмуртская республика</t>
  </si>
  <si>
    <t xml:space="preserve">Ульяновская область</t>
  </si>
  <si>
    <t xml:space="preserve">Хабаровский край</t>
  </si>
  <si>
    <t xml:space="preserve">Ханты-Мансийский автономный округ</t>
  </si>
  <si>
    <t xml:space="preserve">Челябинская область</t>
  </si>
  <si>
    <t xml:space="preserve">Чеченская республика</t>
  </si>
  <si>
    <t xml:space="preserve">Чувашская республика</t>
  </si>
  <si>
    <t xml:space="preserve">Чукотский автономный округ</t>
  </si>
  <si>
    <t xml:space="preserve">Ямало-Ненецкий автономный округ</t>
  </si>
  <si>
    <t xml:space="preserve">ID</t>
  </si>
  <si>
    <t xml:space="preserve">LINK_NAME</t>
  </si>
  <si>
    <t xml:space="preserve">https://portal.eias.ru/Portal/DownloadPage.aspx?type=12&amp;guid=????????-????-????-????-????????????</t>
  </si>
  <si>
    <t xml:space="preserve">ALL</t>
  </si>
  <si>
    <t xml:space="preserve">https://eias.fstrf.ru/disclo/get_file?p_guid=????????-????-????-????-????????????</t>
  </si>
  <si>
    <t xml:space="preserve">территория 4</t>
  </si>
  <si>
    <t xml:space="preserve">Форма</t>
  </si>
  <si>
    <t xml:space="preserve">Листы</t>
  </si>
  <si>
    <t xml:space="preserve">ID_TARIFF_NAME</t>
  </si>
  <si>
    <t xml:space="preserve">TARIFF_NAME</t>
  </si>
  <si>
    <t xml:space="preserve">VED_NAME</t>
  </si>
  <si>
    <t xml:space="preserve">Производство тепловой энергии. Комбинированная выработка с уст. мощностью производства электрической энергии менее 25 МВт</t>
  </si>
  <si>
    <t xml:space="preserve">Производство тепловой энергии. Комбинированная выработка с уст. мощностью производства электрической энергии 25 МВт и более</t>
  </si>
  <si>
    <t xml:space="preserve">Передача. Теплоноситель</t>
  </si>
  <si>
    <t xml:space="preserve">Сбыт. Тепловая энергия</t>
  </si>
  <si>
    <t xml:space="preserve">Сбыт. Теплоноситель</t>
  </si>
  <si>
    <t xml:space="preserve">Подключение (технологическое присоединение) к системе теплоснабжения</t>
  </si>
  <si>
    <t xml:space="preserve">Поддержание резервной тепловой мощности при отсутствии потребления тепловой энергии</t>
  </si>
  <si>
    <t xml:space="preserve">Расчетные листы</t>
  </si>
  <si>
    <t xml:space="preserve">Скрытые листы</t>
  </si>
  <si>
    <t xml:space="preserve">Instruction</t>
  </si>
  <si>
    <t xml:space="preserve">modList00</t>
  </si>
  <si>
    <t xml:space="preserve">modUpdTemplLogger</t>
  </si>
  <si>
    <t xml:space="preserve">TSH_et_union_hor</t>
  </si>
  <si>
    <t xml:space="preserve">List00</t>
  </si>
  <si>
    <t xml:space="preserve">TEHSHEET</t>
  </si>
  <si>
    <t xml:space="preserve">List01</t>
  </si>
  <si>
    <t xml:space="preserve">modList14_1</t>
  </si>
  <si>
    <t xml:space="preserve">List02</t>
  </si>
  <si>
    <t xml:space="preserve">modList13</t>
  </si>
  <si>
    <t xml:space="preserve">List05_1</t>
  </si>
  <si>
    <t xml:space="preserve">modListTempFilter</t>
  </si>
  <si>
    <t xml:space="preserve">List06_1</t>
  </si>
  <si>
    <t xml:space="preserve">modCheckCyan</t>
  </si>
  <si>
    <t xml:space="preserve">List05_2</t>
  </si>
  <si>
    <t xml:space="preserve">REESTR_LINK</t>
  </si>
  <si>
    <t xml:space="preserve">List06_2</t>
  </si>
  <si>
    <t xml:space="preserve">REESTR_DS</t>
  </si>
  <si>
    <t xml:space="preserve">List05_13</t>
  </si>
  <si>
    <t xml:space="preserve">modHTTP</t>
  </si>
  <si>
    <t xml:space="preserve">List06_13</t>
  </si>
  <si>
    <t xml:space="preserve">modfrmRezimChoose</t>
  </si>
  <si>
    <t xml:space="preserve">List05_3</t>
  </si>
  <si>
    <t xml:space="preserve">modSheetMain</t>
  </si>
  <si>
    <t xml:space="preserve">List06_3</t>
  </si>
  <si>
    <t xml:space="preserve">REESTR_VT</t>
  </si>
  <si>
    <t xml:space="preserve">List05_3_i</t>
  </si>
  <si>
    <t xml:space="preserve">REESTR_VED</t>
  </si>
  <si>
    <t xml:space="preserve">List06_3_i</t>
  </si>
  <si>
    <t xml:space="preserve">modfrmReestrObj</t>
  </si>
  <si>
    <t xml:space="preserve">List05_8</t>
  </si>
  <si>
    <t xml:space="preserve">AllSheetsInThisWorkbook</t>
  </si>
  <si>
    <t xml:space="preserve">List06_8</t>
  </si>
  <si>
    <t xml:space="preserve">TSH_et_union_vert</t>
  </si>
  <si>
    <t xml:space="preserve">List05_4</t>
  </si>
  <si>
    <t xml:space="preserve">modInstruction</t>
  </si>
  <si>
    <t xml:space="preserve">List06_4</t>
  </si>
  <si>
    <t xml:space="preserve">modRegion</t>
  </si>
  <si>
    <t xml:space="preserve">List05_6</t>
  </si>
  <si>
    <t xml:space="preserve">modReestr</t>
  </si>
  <si>
    <t xml:space="preserve">List06_6</t>
  </si>
  <si>
    <t xml:space="preserve">modfrmReestr</t>
  </si>
  <si>
    <t xml:space="preserve">List05_7</t>
  </si>
  <si>
    <t xml:space="preserve">modUpdTemplMain</t>
  </si>
  <si>
    <t xml:space="preserve">List06_7</t>
  </si>
  <si>
    <t xml:space="preserve">TSH_REESTR_ORG</t>
  </si>
  <si>
    <t xml:space="preserve">List05_5</t>
  </si>
  <si>
    <t xml:space="preserve">modClassifierValidate</t>
  </si>
  <si>
    <t xml:space="preserve">List06_5</t>
  </si>
  <si>
    <t xml:space="preserve">modProv</t>
  </si>
  <si>
    <t xml:space="preserve">List05_10</t>
  </si>
  <si>
    <t xml:space="preserve">modHyp</t>
  </si>
  <si>
    <t xml:space="preserve">List06_10</t>
  </si>
  <si>
    <t xml:space="preserve">modServiceModule</t>
  </si>
  <si>
    <t xml:space="preserve">List05_9</t>
  </si>
  <si>
    <t xml:space="preserve">modList01</t>
  </si>
  <si>
    <t xml:space="preserve">List06_9</t>
  </si>
  <si>
    <t xml:space="preserve">modList02</t>
  </si>
  <si>
    <t xml:space="preserve">List05_11</t>
  </si>
  <si>
    <t xml:space="preserve">modList03</t>
  </si>
  <si>
    <t xml:space="preserve">List13</t>
  </si>
  <si>
    <t xml:space="preserve">TSH_REESTR_MO_FILTER</t>
  </si>
  <si>
    <t xml:space="preserve">List14_1</t>
  </si>
  <si>
    <t xml:space="preserve">TSH_REESTR_MO</t>
  </si>
  <si>
    <t xml:space="preserve">List03</t>
  </si>
  <si>
    <t xml:space="preserve">modInfo</t>
  </si>
  <si>
    <t xml:space="preserve">List07</t>
  </si>
  <si>
    <t xml:space="preserve">modList05</t>
  </si>
  <si>
    <t xml:space="preserve">ListComm</t>
  </si>
  <si>
    <t xml:space="preserve">modList06</t>
  </si>
  <si>
    <t xml:space="preserve">ListCheck</t>
  </si>
  <si>
    <t xml:space="preserve">modList07</t>
  </si>
  <si>
    <t xml:space="preserve">modList11</t>
  </si>
  <si>
    <t xml:space="preserve">modList12</t>
  </si>
  <si>
    <t xml:space="preserve">modfrmDateChoose</t>
  </si>
  <si>
    <t xml:space="preserve">modComm</t>
  </si>
  <si>
    <t xml:space="preserve">modThisWorkbook</t>
  </si>
  <si>
    <t xml:space="preserve">modfrmReestrMR</t>
  </si>
  <si>
    <t xml:space="preserve">modfrmCheckUpdates</t>
  </si>
  <si>
    <t xml:space="preserve">№</t>
  </si>
  <si>
    <t xml:space="preserve">REGION_ID</t>
  </si>
  <si>
    <t xml:space="preserve">REGION_NAME</t>
  </si>
  <si>
    <t xml:space="preserve">RST_ORG_ID</t>
  </si>
  <si>
    <t xml:space="preserve">ORG_NAME</t>
  </si>
  <si>
    <t xml:space="preserve">INN_NAME</t>
  </si>
  <si>
    <t xml:space="preserve">KPP_NAME</t>
  </si>
  <si>
    <t xml:space="preserve">ORG_START_DATE</t>
  </si>
  <si>
    <t xml:space="preserve">ORG_END_DATE</t>
  </si>
  <si>
    <t xml:space="preserve">2603</t>
  </si>
  <si>
    <t xml:space="preserve">26483206</t>
  </si>
  <si>
    <t xml:space="preserve">"Ярославский электровозоремонтный завод" им. Б.П. Бещева - филиал ОАО "Желдорреммаш"</t>
  </si>
  <si>
    <t xml:space="preserve">7715729877</t>
  </si>
  <si>
    <t xml:space="preserve">760443001</t>
  </si>
  <si>
    <t xml:space="preserve">WARM</t>
  </si>
  <si>
    <t xml:space="preserve">26483393</t>
  </si>
  <si>
    <t xml:space="preserve">АО "Воентелеком"</t>
  </si>
  <si>
    <t xml:space="preserve">7718766718</t>
  </si>
  <si>
    <t xml:space="preserve">761043001</t>
  </si>
  <si>
    <t xml:space="preserve">18-06-2012 00:00:00</t>
  </si>
  <si>
    <t xml:space="preserve">26560525</t>
  </si>
  <si>
    <t xml:space="preserve">АО "ГУ ЖКХ"</t>
  </si>
  <si>
    <t xml:space="preserve">5116000922</t>
  </si>
  <si>
    <t xml:space="preserve">511601001</t>
  </si>
  <si>
    <t xml:space="preserve">13-05-2009 00:00:00</t>
  </si>
  <si>
    <t xml:space="preserve">26483350</t>
  </si>
  <si>
    <t xml:space="preserve">АО "Гаврилов-Ямский машиностроительный завод "Агат"</t>
  </si>
  <si>
    <t xml:space="preserve">7616002417</t>
  </si>
  <si>
    <t xml:space="preserve">761601001</t>
  </si>
  <si>
    <t xml:space="preserve">28135188</t>
  </si>
  <si>
    <t xml:space="preserve">АО "Газпромнефть-Терминал"</t>
  </si>
  <si>
    <t xml:space="preserve">5406724282</t>
  </si>
  <si>
    <t xml:space="preserve">540601001</t>
  </si>
  <si>
    <t xml:space="preserve">01-01-2013 00:00:00</t>
  </si>
  <si>
    <t xml:space="preserve">26483474</t>
  </si>
  <si>
    <t xml:space="preserve">АО "Даниловское ЖКХ"</t>
  </si>
  <si>
    <t xml:space="preserve">7617008098</t>
  </si>
  <si>
    <t xml:space="preserve">761701001</t>
  </si>
  <si>
    <t xml:space="preserve">28822308</t>
  </si>
  <si>
    <t xml:space="preserve">АО "Малая комплексная энергетика"</t>
  </si>
  <si>
    <t xml:space="preserve">7612043797</t>
  </si>
  <si>
    <t xml:space="preserve">760601001</t>
  </si>
  <si>
    <t xml:space="preserve">26483153</t>
  </si>
  <si>
    <t xml:space="preserve">АО "Новый мир"</t>
  </si>
  <si>
    <t xml:space="preserve">7608001240</t>
  </si>
  <si>
    <t xml:space="preserve">760801001</t>
  </si>
  <si>
    <t xml:space="preserve">26483200</t>
  </si>
  <si>
    <t xml:space="preserve">АО "Норский керамический завод"</t>
  </si>
  <si>
    <t xml:space="preserve">7602013169</t>
  </si>
  <si>
    <t xml:space="preserve">760201001</t>
  </si>
  <si>
    <t xml:space="preserve">26514573</t>
  </si>
  <si>
    <t xml:space="preserve">АО "Первомайское коммунальное хозяйство"</t>
  </si>
  <si>
    <t xml:space="preserve">7623004895</t>
  </si>
  <si>
    <t xml:space="preserve">762301001</t>
  </si>
  <si>
    <t xml:space="preserve">26901857</t>
  </si>
  <si>
    <t xml:space="preserve">АО "РЭУ"</t>
  </si>
  <si>
    <t xml:space="preserve">7714783092</t>
  </si>
  <si>
    <t xml:space="preserve">332743001</t>
  </si>
  <si>
    <t xml:space="preserve">26483340</t>
  </si>
  <si>
    <t xml:space="preserve">АО "Ресурс"</t>
  </si>
  <si>
    <t xml:space="preserve">7616009483</t>
  </si>
  <si>
    <t xml:space="preserve">26483220</t>
  </si>
  <si>
    <t xml:space="preserve">АО "Русские краски"</t>
  </si>
  <si>
    <t xml:space="preserve">7605015012</t>
  </si>
  <si>
    <t xml:space="preserve">760501001</t>
  </si>
  <si>
    <t xml:space="preserve">05-08-2002 00:00:00</t>
  </si>
  <si>
    <t xml:space="preserve">26483401</t>
  </si>
  <si>
    <t xml:space="preserve">АО "Рыбинский завод приборостроения"</t>
  </si>
  <si>
    <t xml:space="preserve">7610062970</t>
  </si>
  <si>
    <t xml:space="preserve">761001001</t>
  </si>
  <si>
    <t xml:space="preserve">26483176</t>
  </si>
  <si>
    <t xml:space="preserve">АО "Старк-Ресурс"</t>
  </si>
  <si>
    <t xml:space="preserve">7601001072</t>
  </si>
  <si>
    <t xml:space="preserve">760401001</t>
  </si>
  <si>
    <t xml:space="preserve">28134686</t>
  </si>
  <si>
    <t xml:space="preserve">АО "Тутаевская ПГУ"</t>
  </si>
  <si>
    <t xml:space="preserve">7611020204</t>
  </si>
  <si>
    <t xml:space="preserve">761101001</t>
  </si>
  <si>
    <t xml:space="preserve">26483196</t>
  </si>
  <si>
    <t xml:space="preserve">АО "Хром"</t>
  </si>
  <si>
    <t xml:space="preserve">7601001724</t>
  </si>
  <si>
    <t xml:space="preserve">28507030</t>
  </si>
  <si>
    <t xml:space="preserve">АО "Яркоммунсервис"</t>
  </si>
  <si>
    <t xml:space="preserve">7602090950</t>
  </si>
  <si>
    <t xml:space="preserve">06-04-2012 00:00:00</t>
  </si>
  <si>
    <t xml:space="preserve">26483230</t>
  </si>
  <si>
    <t xml:space="preserve">АО "Ярославльводоканал"</t>
  </si>
  <si>
    <t xml:space="preserve">7606069518</t>
  </si>
  <si>
    <t xml:space="preserve">26569087</t>
  </si>
  <si>
    <t xml:space="preserve">АО "Ярославская генерирующая компания"</t>
  </si>
  <si>
    <t xml:space="preserve">7604178769</t>
  </si>
  <si>
    <t xml:space="preserve">30919361</t>
  </si>
  <si>
    <t xml:space="preserve">АО "Ярославские ЭнергоСистемы"</t>
  </si>
  <si>
    <t xml:space="preserve">7603066822</t>
  </si>
  <si>
    <t xml:space="preserve">27-01-2017 00:00:00</t>
  </si>
  <si>
    <t xml:space="preserve">26483194</t>
  </si>
  <si>
    <t xml:space="preserve">АО "Ярославский вагоноремонтный завод "Ремпутьмаш"</t>
  </si>
  <si>
    <t xml:space="preserve">7603030907</t>
  </si>
  <si>
    <t xml:space="preserve">26811543</t>
  </si>
  <si>
    <t xml:space="preserve">АО "Ярославский технический углерод имени В.Ю. Орлова"</t>
  </si>
  <si>
    <t xml:space="preserve">7605000714</t>
  </si>
  <si>
    <t xml:space="preserve">760450001</t>
  </si>
  <si>
    <t xml:space="preserve">26483352</t>
  </si>
  <si>
    <t xml:space="preserve">Великосельское МП ЖКХ</t>
  </si>
  <si>
    <t xml:space="preserve">7616006563</t>
  </si>
  <si>
    <t xml:space="preserve">26483369</t>
  </si>
  <si>
    <t xml:space="preserve">ГП ЯО "Северный водоканал"</t>
  </si>
  <si>
    <t xml:space="preserve">7610012391</t>
  </si>
  <si>
    <t xml:space="preserve">30808282</t>
  </si>
  <si>
    <t xml:space="preserve">ГП ЯО "Южный водоканал"</t>
  </si>
  <si>
    <t xml:space="preserve">7609036849</t>
  </si>
  <si>
    <t xml:space="preserve">26483431</t>
  </si>
  <si>
    <t xml:space="preserve">ЗАО "Атрус"</t>
  </si>
  <si>
    <t xml:space="preserve">7609002208</t>
  </si>
  <si>
    <t xml:space="preserve">760901001</t>
  </si>
  <si>
    <t xml:space="preserve">16-09-1996 00:00:00</t>
  </si>
  <si>
    <t xml:space="preserve">26483190</t>
  </si>
  <si>
    <t xml:space="preserve">ЗАО "Волгаэнергоресурс"</t>
  </si>
  <si>
    <t xml:space="preserve">7602053796</t>
  </si>
  <si>
    <t xml:space="preserve">760101001</t>
  </si>
  <si>
    <t xml:space="preserve">26525046</t>
  </si>
  <si>
    <t xml:space="preserve">ЗАО "Железобетон"</t>
  </si>
  <si>
    <t xml:space="preserve">7601000262</t>
  </si>
  <si>
    <t xml:space="preserve">26483427</t>
  </si>
  <si>
    <t xml:space="preserve">ЗАО "Консервный завод "Поречский"</t>
  </si>
  <si>
    <t xml:space="preserve">7609015486</t>
  </si>
  <si>
    <t xml:space="preserve">26483320</t>
  </si>
  <si>
    <t xml:space="preserve">ЗАО "Левашово"</t>
  </si>
  <si>
    <t xml:space="preserve">7621000461</t>
  </si>
  <si>
    <t xml:space="preserve">762101001</t>
  </si>
  <si>
    <t xml:space="preserve">26514513</t>
  </si>
  <si>
    <t xml:space="preserve">ЗАО "Пансионат отдыха "Ярославль"</t>
  </si>
  <si>
    <t xml:space="preserve">7627015577</t>
  </si>
  <si>
    <t xml:space="preserve">762701001</t>
  </si>
  <si>
    <t xml:space="preserve">26649288</t>
  </si>
  <si>
    <t xml:space="preserve">ЗАО "Санаторий имени Воровского"</t>
  </si>
  <si>
    <t xml:space="preserve">7626001860</t>
  </si>
  <si>
    <t xml:space="preserve">26483202</t>
  </si>
  <si>
    <t xml:space="preserve">ЗАО "Энергосервис"</t>
  </si>
  <si>
    <t xml:space="preserve">7603026805</t>
  </si>
  <si>
    <t xml:space="preserve">26649314</t>
  </si>
  <si>
    <t xml:space="preserve">ЗАО "Ярославль-Резинотехника"</t>
  </si>
  <si>
    <t xml:space="preserve">7603024491</t>
  </si>
  <si>
    <t xml:space="preserve">26483338</t>
  </si>
  <si>
    <t xml:space="preserve">Любимское МУП ЖКХ</t>
  </si>
  <si>
    <t xml:space="preserve">7618000140</t>
  </si>
  <si>
    <t xml:space="preserve">761801001</t>
  </si>
  <si>
    <t xml:space="preserve">30792750</t>
  </si>
  <si>
    <t xml:space="preserve">МКП «Теплосервис»</t>
  </si>
  <si>
    <t xml:space="preserve">7617009623</t>
  </si>
  <si>
    <t xml:space="preserve">31327447</t>
  </si>
  <si>
    <t xml:space="preserve">МП ЯМР "Теплоресурс"</t>
  </si>
  <si>
    <t xml:space="preserve">7627051712</t>
  </si>
  <si>
    <t xml:space="preserve">16-01-2019 00:00:00</t>
  </si>
  <si>
    <t xml:space="preserve">26483463</t>
  </si>
  <si>
    <t xml:space="preserve">МУП "Коммунальник"</t>
  </si>
  <si>
    <t xml:space="preserve">7613004085</t>
  </si>
  <si>
    <t xml:space="preserve">761301001</t>
  </si>
  <si>
    <t xml:space="preserve">30344297</t>
  </si>
  <si>
    <t xml:space="preserve">МУП "Коммунальное хозяйство"</t>
  </si>
  <si>
    <t xml:space="preserve">7615011610</t>
  </si>
  <si>
    <t xml:space="preserve">761501001</t>
  </si>
  <si>
    <t xml:space="preserve">28505444</t>
  </si>
  <si>
    <t xml:space="preserve">МУП "Любимский теплосервис"</t>
  </si>
  <si>
    <t xml:space="preserve">7618004018</t>
  </si>
  <si>
    <t xml:space="preserve">15-10-2013 00:00:00</t>
  </si>
  <si>
    <t xml:space="preserve">26483443</t>
  </si>
  <si>
    <t xml:space="preserve">МУП "Октябрьское жилищно-коммунальное хозяйство"</t>
  </si>
  <si>
    <t xml:space="preserve">7620004833</t>
  </si>
  <si>
    <t xml:space="preserve">762001001</t>
  </si>
  <si>
    <t xml:space="preserve">26483240</t>
  </si>
  <si>
    <t xml:space="preserve">МУП "Предприятие коммунально-бытового обслуживания"</t>
  </si>
  <si>
    <t xml:space="preserve">7612039712</t>
  </si>
  <si>
    <t xml:space="preserve">761201001</t>
  </si>
  <si>
    <t xml:space="preserve">28442711</t>
  </si>
  <si>
    <t xml:space="preserve">МУП "РКЦ ЖКУ"</t>
  </si>
  <si>
    <t xml:space="preserve">7621006030</t>
  </si>
  <si>
    <t xml:space="preserve">31224727</t>
  </si>
  <si>
    <t xml:space="preserve">МУП "Расчетный центр"</t>
  </si>
  <si>
    <t xml:space="preserve">7609018487</t>
  </si>
  <si>
    <t xml:space="preserve">05-12-2016 00:00:00</t>
  </si>
  <si>
    <t xml:space="preserve">26483622</t>
  </si>
  <si>
    <t xml:space="preserve">МУП "Спектр"</t>
  </si>
  <si>
    <t xml:space="preserve">7608011873</t>
  </si>
  <si>
    <t xml:space="preserve">27569386</t>
  </si>
  <si>
    <t xml:space="preserve">МУП "Тепловые сети"</t>
  </si>
  <si>
    <t xml:space="preserve">7612043980</t>
  </si>
  <si>
    <t xml:space="preserve">31221168</t>
  </si>
  <si>
    <t xml:space="preserve">МУП "Теплосервис"</t>
  </si>
  <si>
    <t xml:space="preserve">7608036268</t>
  </si>
  <si>
    <t xml:space="preserve">17-09-2018 00:00:00</t>
  </si>
  <si>
    <t xml:space="preserve">26785009</t>
  </si>
  <si>
    <t xml:space="preserve">МУП "Энергетик"</t>
  </si>
  <si>
    <t xml:space="preserve">7608010100</t>
  </si>
  <si>
    <t xml:space="preserve">760801002</t>
  </si>
  <si>
    <t xml:space="preserve">29646676</t>
  </si>
  <si>
    <t xml:space="preserve">МУП "Энергетический ресурс" Некрасовского муниципального района</t>
  </si>
  <si>
    <t xml:space="preserve">7621010075</t>
  </si>
  <si>
    <t xml:space="preserve">26483228</t>
  </si>
  <si>
    <t xml:space="preserve">МУП "Ярославский городской энергосбыт"</t>
  </si>
  <si>
    <t xml:space="preserve">7604088265</t>
  </si>
  <si>
    <t xml:space="preserve">30791907</t>
  </si>
  <si>
    <t xml:space="preserve">МУП «Энергоресурс» УМР</t>
  </si>
  <si>
    <t xml:space="preserve">7612046371</t>
  </si>
  <si>
    <t xml:space="preserve">26483373</t>
  </si>
  <si>
    <t xml:space="preserve">МУП ГО г.Рыбинск "Теплоэнерго"</t>
  </si>
  <si>
    <t xml:space="preserve">7610044403</t>
  </si>
  <si>
    <t xml:space="preserve">30881192</t>
  </si>
  <si>
    <t xml:space="preserve">МУП ЖКХ "Акватерм-сервис"</t>
  </si>
  <si>
    <t xml:space="preserve">7614004641</t>
  </si>
  <si>
    <t xml:space="preserve">761401001</t>
  </si>
  <si>
    <t xml:space="preserve">26483459</t>
  </si>
  <si>
    <t xml:space="preserve">МУП ЖКХ "Брейтовское"</t>
  </si>
  <si>
    <t xml:space="preserve">7615010408</t>
  </si>
  <si>
    <t xml:space="preserve">28425128</t>
  </si>
  <si>
    <t xml:space="preserve">МУП ЖКХ "Бурмакино"</t>
  </si>
  <si>
    <t xml:space="preserve">7621009707</t>
  </si>
  <si>
    <t xml:space="preserve">26483322</t>
  </si>
  <si>
    <t xml:space="preserve">МУП ЖКХ "Заволжское"</t>
  </si>
  <si>
    <t xml:space="preserve">7621006992</t>
  </si>
  <si>
    <t xml:space="preserve">26483506</t>
  </si>
  <si>
    <t xml:space="preserve">МУП ЖКХ "Заволжье"</t>
  </si>
  <si>
    <t xml:space="preserve">7621005558</t>
  </si>
  <si>
    <t xml:space="preserve">28821524</t>
  </si>
  <si>
    <t xml:space="preserve">МУП ЖКХ Первомайского муниципального района Ярославской области "Теплоснаб"</t>
  </si>
  <si>
    <t xml:space="preserve">7623005151</t>
  </si>
  <si>
    <t xml:space="preserve">26483304</t>
  </si>
  <si>
    <t xml:space="preserve">МУП РМР ЯО "Коммунальные системы"</t>
  </si>
  <si>
    <t xml:space="preserve">7610074824</t>
  </si>
  <si>
    <t xml:space="preserve">30345479</t>
  </si>
  <si>
    <t xml:space="preserve">МУП РМР ЯО "Система ЖКХ"</t>
  </si>
  <si>
    <t xml:space="preserve">7610088016</t>
  </si>
  <si>
    <t xml:space="preserve">31355330</t>
  </si>
  <si>
    <t xml:space="preserve">МУП ТМР "ТутаевТеплоЭнерго"</t>
  </si>
  <si>
    <t xml:space="preserve">7611026862</t>
  </si>
  <si>
    <t xml:space="preserve">25-10-2019 00:00:00</t>
  </si>
  <si>
    <t xml:space="preserve">28443212</t>
  </si>
  <si>
    <t xml:space="preserve">МУП ТМР "Тутаевские коммунальные системы"</t>
  </si>
  <si>
    <t xml:space="preserve">7611022836</t>
  </si>
  <si>
    <t xml:space="preserve">26483455</t>
  </si>
  <si>
    <t xml:space="preserve">ОАО "Даниловский маслосырзвод"</t>
  </si>
  <si>
    <t xml:space="preserve">7617000268</t>
  </si>
  <si>
    <t xml:space="preserve">26514525</t>
  </si>
  <si>
    <t xml:space="preserve">ОАО "ЖКХ "Заволжье"</t>
  </si>
  <si>
    <t xml:space="preserve">7627032974</t>
  </si>
  <si>
    <t xml:space="preserve">26524667</t>
  </si>
  <si>
    <t xml:space="preserve">ОАО "Инкомпроект-Инвест"</t>
  </si>
  <si>
    <t xml:space="preserve">7604149662</t>
  </si>
  <si>
    <t xml:space="preserve">26483184</t>
  </si>
  <si>
    <t xml:space="preserve">ОАО "Компания "Спектр"</t>
  </si>
  <si>
    <t xml:space="preserve">7609012894</t>
  </si>
  <si>
    <t xml:space="preserve">26483417</t>
  </si>
  <si>
    <t xml:space="preserve">ОАО "Петровский завод ЖБИ"</t>
  </si>
  <si>
    <t xml:space="preserve">7609012573</t>
  </si>
  <si>
    <t xml:space="preserve">26483395</t>
  </si>
  <si>
    <t xml:space="preserve">ОАО "Раскат"</t>
  </si>
  <si>
    <t xml:space="preserve">7610002851</t>
  </si>
  <si>
    <t xml:space="preserve">26483375</t>
  </si>
  <si>
    <t xml:space="preserve">ОАО "Рыбинскхлеб"</t>
  </si>
  <si>
    <t xml:space="preserve">7610005796</t>
  </si>
  <si>
    <t xml:space="preserve">27548439</t>
  </si>
  <si>
    <t xml:space="preserve">ОАО "Санаторий "Красный Холм"</t>
  </si>
  <si>
    <t xml:space="preserve">7627015619</t>
  </si>
  <si>
    <t xml:space="preserve">26483162</t>
  </si>
  <si>
    <t xml:space="preserve">ОАО "Яргортеплоэнерго"</t>
  </si>
  <si>
    <t xml:space="preserve">7606047507</t>
  </si>
  <si>
    <t xml:space="preserve">26483174</t>
  </si>
  <si>
    <t xml:space="preserve">ОАО "Ярославский комбинат технических тканей "Красный Перекоп"</t>
  </si>
  <si>
    <t xml:space="preserve">7601001146</t>
  </si>
  <si>
    <t xml:space="preserve">26319496</t>
  </si>
  <si>
    <t xml:space="preserve">ОАО "Ярославский нефтеперерабатывающий завод им. Д.И. Менделеева"</t>
  </si>
  <si>
    <t xml:space="preserve">7611002100</t>
  </si>
  <si>
    <t xml:space="preserve">28267865</t>
  </si>
  <si>
    <t xml:space="preserve">ООО  «Котельная завода «Пролетарская свобода»</t>
  </si>
  <si>
    <t xml:space="preserve">7604077129</t>
  </si>
  <si>
    <t xml:space="preserve">26483198</t>
  </si>
  <si>
    <t xml:space="preserve">ООО "АДС"</t>
  </si>
  <si>
    <t xml:space="preserve">7604008710</t>
  </si>
  <si>
    <t xml:space="preserve">31357107</t>
  </si>
  <si>
    <t xml:space="preserve">ООО "Агентство территориального развития"</t>
  </si>
  <si>
    <t xml:space="preserve">7733553954</t>
  </si>
  <si>
    <t xml:space="preserve">773301001</t>
  </si>
  <si>
    <t xml:space="preserve">17-10-2005 00:00:00</t>
  </si>
  <si>
    <t xml:space="preserve">31094278</t>
  </si>
  <si>
    <t xml:space="preserve">ООО "Атлас-М"</t>
  </si>
  <si>
    <t xml:space="preserve">7731444999</t>
  </si>
  <si>
    <t xml:space="preserve">773101001</t>
  </si>
  <si>
    <t xml:space="preserve">04-04-2013 00:00:00</t>
  </si>
  <si>
    <t xml:space="preserve">28254087</t>
  </si>
  <si>
    <t xml:space="preserve">ООО "БизнесПродуктГрупп"</t>
  </si>
  <si>
    <t xml:space="preserve">7708579934</t>
  </si>
  <si>
    <t xml:space="preserve">772301001</t>
  </si>
  <si>
    <t xml:space="preserve">31224721</t>
  </si>
  <si>
    <t xml:space="preserve">ООО "Велмекс"</t>
  </si>
  <si>
    <t xml:space="preserve">7728231310</t>
  </si>
  <si>
    <t xml:space="preserve">503201001</t>
  </si>
  <si>
    <t xml:space="preserve">31-10-2002 00:00:00</t>
  </si>
  <si>
    <t xml:space="preserve">28932227</t>
  </si>
  <si>
    <t xml:space="preserve">12-01-2015 00:00:00</t>
  </si>
  <si>
    <t xml:space="preserve">31036525</t>
  </si>
  <si>
    <t xml:space="preserve">ООО "Компания "Мастер-Сервис"</t>
  </si>
  <si>
    <t xml:space="preserve">7604137836</t>
  </si>
  <si>
    <t xml:space="preserve">21-07-2008 00:00:00</t>
  </si>
  <si>
    <t xml:space="preserve">31085027</t>
  </si>
  <si>
    <t xml:space="preserve">ООО "Котельная промплощадки"</t>
  </si>
  <si>
    <t xml:space="preserve">7609038275</t>
  </si>
  <si>
    <t xml:space="preserve">23-01-2018 00:00:00</t>
  </si>
  <si>
    <t xml:space="preserve">26483367</t>
  </si>
  <si>
    <t xml:space="preserve">ООО "Крома"</t>
  </si>
  <si>
    <t xml:space="preserve">7610063251</t>
  </si>
  <si>
    <t xml:space="preserve">28981279</t>
  </si>
  <si>
    <t xml:space="preserve">ООО "ЛКМ"</t>
  </si>
  <si>
    <t xml:space="preserve">7610110198</t>
  </si>
  <si>
    <t xml:space="preserve">21-05-2015 00:00:00</t>
  </si>
  <si>
    <t xml:space="preserve">27568785</t>
  </si>
  <si>
    <t xml:space="preserve">ООО "Муниципальные коммунальные системы"</t>
  </si>
  <si>
    <t xml:space="preserve">7627036930</t>
  </si>
  <si>
    <t xml:space="preserve">26649427</t>
  </si>
  <si>
    <t xml:space="preserve">ООО "Муниципальные энергетические системы"</t>
  </si>
  <si>
    <t xml:space="preserve">7727575942</t>
  </si>
  <si>
    <t xml:space="preserve">26525313</t>
  </si>
  <si>
    <t xml:space="preserve">ООО "Мясопродукт"</t>
  </si>
  <si>
    <t xml:space="preserve">7610041709</t>
  </si>
  <si>
    <t xml:space="preserve">31230718</t>
  </si>
  <si>
    <t xml:space="preserve">ООО "ОРЦ Ярославль"</t>
  </si>
  <si>
    <t xml:space="preserve">2311234703</t>
  </si>
  <si>
    <t xml:space="preserve">231101001</t>
  </si>
  <si>
    <t xml:space="preserve">12-04-2017 00:00:00</t>
  </si>
  <si>
    <t xml:space="preserve">28856606</t>
  </si>
  <si>
    <t xml:space="preserve">ООО "Ориентир"</t>
  </si>
  <si>
    <t xml:space="preserve">7604234847</t>
  </si>
  <si>
    <t xml:space="preserve">28505423</t>
  </si>
  <si>
    <t xml:space="preserve">ООО "Переславская энергетическая компания"</t>
  </si>
  <si>
    <t xml:space="preserve">7608010870</t>
  </si>
  <si>
    <t xml:space="preserve">645001001</t>
  </si>
  <si>
    <t xml:space="preserve">31313217</t>
  </si>
  <si>
    <t xml:space="preserve">ООО "Прогресс"</t>
  </si>
  <si>
    <t xml:space="preserve">7627052000</t>
  </si>
  <si>
    <t xml:space="preserve">28-03-2019 00:00:00</t>
  </si>
  <si>
    <t xml:space="preserve">30794646</t>
  </si>
  <si>
    <t xml:space="preserve">ООО "Промцентр"</t>
  </si>
  <si>
    <t xml:space="preserve">7604234854</t>
  </si>
  <si>
    <t xml:space="preserve">26525309</t>
  </si>
  <si>
    <t xml:space="preserve">ООО "Раскат-РОС"</t>
  </si>
  <si>
    <t xml:space="preserve">7610059375</t>
  </si>
  <si>
    <t xml:space="preserve">761001002</t>
  </si>
  <si>
    <t xml:space="preserve">31352310</t>
  </si>
  <si>
    <t xml:space="preserve">ООО "Рыбинская генерация"</t>
  </si>
  <si>
    <t xml:space="preserve">4401158338</t>
  </si>
  <si>
    <t xml:space="preserve">14-08-2018 00:00:00</t>
  </si>
  <si>
    <t xml:space="preserve">27965323</t>
  </si>
  <si>
    <t xml:space="preserve">ООО "Рыбинсккабель"</t>
  </si>
  <si>
    <t xml:space="preserve">7610093062</t>
  </si>
  <si>
    <t xml:space="preserve">761050001</t>
  </si>
  <si>
    <t xml:space="preserve">31304319</t>
  </si>
  <si>
    <t xml:space="preserve">ООО "СЗЦ "Энергоконсультант"</t>
  </si>
  <si>
    <t xml:space="preserve">7627036016</t>
  </si>
  <si>
    <t xml:space="preserve">24-12-2010 00:00:00</t>
  </si>
  <si>
    <t xml:space="preserve">30925371</t>
  </si>
  <si>
    <t xml:space="preserve">ООО "СК РЕЗЕРВ"</t>
  </si>
  <si>
    <t xml:space="preserve">7604290834</t>
  </si>
  <si>
    <t xml:space="preserve">01-06-2017 00:00:00</t>
  </si>
  <si>
    <t xml:space="preserve">26483296</t>
  </si>
  <si>
    <t xml:space="preserve">ООО "Санаторий "Черная речка"</t>
  </si>
  <si>
    <t xml:space="preserve">7610057882</t>
  </si>
  <si>
    <t xml:space="preserve">26483336</t>
  </si>
  <si>
    <t xml:space="preserve">ООО "Санаторий Золотой колос"</t>
  </si>
  <si>
    <t xml:space="preserve">7621006054</t>
  </si>
  <si>
    <t xml:space="preserve">27555004</t>
  </si>
  <si>
    <t xml:space="preserve">ООО "Спецторг Плюс"</t>
  </si>
  <si>
    <t xml:space="preserve">7604076460</t>
  </si>
  <si>
    <t xml:space="preserve">31-05-2005 00:00:00</t>
  </si>
  <si>
    <t xml:space="preserve">30814222</t>
  </si>
  <si>
    <t xml:space="preserve">ООО "Строительная Компания Сокол"</t>
  </si>
  <si>
    <t xml:space="preserve">7604165544</t>
  </si>
  <si>
    <t xml:space="preserve">31026191</t>
  </si>
  <si>
    <t xml:space="preserve">ООО "ТеплоСервис"</t>
  </si>
  <si>
    <t xml:space="preserve">7612048474</t>
  </si>
  <si>
    <t xml:space="preserve">13-09-2017 00:00:00</t>
  </si>
  <si>
    <t xml:space="preserve">28982870</t>
  </si>
  <si>
    <t xml:space="preserve">ООО "ТеплоЭнергоСтройМонтаж"</t>
  </si>
  <si>
    <t xml:space="preserve">7606074821</t>
  </si>
  <si>
    <t xml:space="preserve">01-05-2015 00:00:00</t>
  </si>
  <si>
    <t xml:space="preserve">27569416</t>
  </si>
  <si>
    <t xml:space="preserve">ООО "Тепловая энергетическая компания - 1"</t>
  </si>
  <si>
    <t xml:space="preserve">7604188573</t>
  </si>
  <si>
    <t xml:space="preserve">30373524</t>
  </si>
  <si>
    <t xml:space="preserve">ООО "Теплоресурс"</t>
  </si>
  <si>
    <t xml:space="preserve">7604277921</t>
  </si>
  <si>
    <t xml:space="preserve">30796099</t>
  </si>
  <si>
    <t xml:space="preserve">ООО "Теплотехник"</t>
  </si>
  <si>
    <t xml:space="preserve">7604278428</t>
  </si>
  <si>
    <t xml:space="preserve">26483204</t>
  </si>
  <si>
    <t xml:space="preserve">ООО "ТехЭкспо"</t>
  </si>
  <si>
    <t xml:space="preserve">7604122607</t>
  </si>
  <si>
    <t xml:space="preserve">26525371</t>
  </si>
  <si>
    <t xml:space="preserve">ООО "УК Левобережье"</t>
  </si>
  <si>
    <t xml:space="preserve">7611018780</t>
  </si>
  <si>
    <t xml:space="preserve">28459632</t>
  </si>
  <si>
    <t xml:space="preserve">ООО "УМПРЭО"</t>
  </si>
  <si>
    <t xml:space="preserve">7612038469</t>
  </si>
  <si>
    <t xml:space="preserve">26-11-2007 00:00:00</t>
  </si>
  <si>
    <t xml:space="preserve">31094256</t>
  </si>
  <si>
    <t xml:space="preserve">ООО "УСМЗ"</t>
  </si>
  <si>
    <t xml:space="preserve">7612048636</t>
  </si>
  <si>
    <t xml:space="preserve">05-03-2018 00:00:00</t>
  </si>
  <si>
    <t xml:space="preserve">26483244</t>
  </si>
  <si>
    <t xml:space="preserve">ООО "Угличский завод минеральной воды"</t>
  </si>
  <si>
    <t xml:space="preserve">7612003339</t>
  </si>
  <si>
    <t xml:space="preserve">26483256</t>
  </si>
  <si>
    <t xml:space="preserve">ООО "Угличский экспериментальный ремонтно-механический завод"</t>
  </si>
  <si>
    <t xml:space="preserve">7612033358</t>
  </si>
  <si>
    <t xml:space="preserve">28135241</t>
  </si>
  <si>
    <t xml:space="preserve">ООО "Управляющая производственно-торговая компания "Топливоподающие системы"</t>
  </si>
  <si>
    <t xml:space="preserve">7603013073</t>
  </si>
  <si>
    <t xml:space="preserve">30856146</t>
  </si>
  <si>
    <t xml:space="preserve">ООО "Уют Сервис"</t>
  </si>
  <si>
    <t xml:space="preserve">7604234678</t>
  </si>
  <si>
    <t xml:space="preserve">28453584</t>
  </si>
  <si>
    <t xml:space="preserve">ООО "Хуадянь-Тенинская ТЭЦ"</t>
  </si>
  <si>
    <t xml:space="preserve">7604217961</t>
  </si>
  <si>
    <t xml:space="preserve">30-01-2018 00:00:00</t>
  </si>
  <si>
    <t xml:space="preserve">30373563</t>
  </si>
  <si>
    <t xml:space="preserve">ООО "Центр внедрения возобновляемых источников энергии"</t>
  </si>
  <si>
    <t xml:space="preserve">7602098469</t>
  </si>
  <si>
    <t xml:space="preserve">26483210</t>
  </si>
  <si>
    <t xml:space="preserve">ООО "Энергия-1"</t>
  </si>
  <si>
    <t xml:space="preserve">7605005021</t>
  </si>
  <si>
    <t xml:space="preserve">27971145</t>
  </si>
  <si>
    <t xml:space="preserve">ООО "Энергокомпания"</t>
  </si>
  <si>
    <t xml:space="preserve">7612044470</t>
  </si>
  <si>
    <t xml:space="preserve">26483164</t>
  </si>
  <si>
    <t xml:space="preserve">ООО "Ярославская фабрика валяной обуви"</t>
  </si>
  <si>
    <t xml:space="preserve">7603015433</t>
  </si>
  <si>
    <t xml:space="preserve">31096235</t>
  </si>
  <si>
    <t xml:space="preserve">ООО "Ярославские коммунальные сети"</t>
  </si>
  <si>
    <t xml:space="preserve">7602092114</t>
  </si>
  <si>
    <t xml:space="preserve">31314675</t>
  </si>
  <si>
    <t xml:space="preserve">17-05-2019 00:00:00</t>
  </si>
  <si>
    <t xml:space="preserve">26483403</t>
  </si>
  <si>
    <t xml:space="preserve">ПАО "Научно-производственное объединение Фильтры индустриальные газоочистные"</t>
  </si>
  <si>
    <t xml:space="preserve">7609001719</t>
  </si>
  <si>
    <t xml:space="preserve">26483377</t>
  </si>
  <si>
    <t xml:space="preserve">ПАО "ОДК-Сатурн"</t>
  </si>
  <si>
    <t xml:space="preserve">7610052644</t>
  </si>
  <si>
    <t xml:space="preserve">26514608</t>
  </si>
  <si>
    <t xml:space="preserve">ПАО "РОМЗ"</t>
  </si>
  <si>
    <t xml:space="preserve">7609000881</t>
  </si>
  <si>
    <t xml:space="preserve">26523308</t>
  </si>
  <si>
    <t xml:space="preserve">ПАО "ТГК-2"</t>
  </si>
  <si>
    <t xml:space="preserve">7606053324</t>
  </si>
  <si>
    <t xml:space="preserve">26483170</t>
  </si>
  <si>
    <t xml:space="preserve">760631001</t>
  </si>
  <si>
    <t xml:space="preserve">31024154</t>
  </si>
  <si>
    <t xml:space="preserve">ПАО "Ярославский завод "Красный Маяк"</t>
  </si>
  <si>
    <t xml:space="preserve">7601000022</t>
  </si>
  <si>
    <t xml:space="preserve">01-11-2017 00:00:00</t>
  </si>
  <si>
    <t xml:space="preserve">26650304</t>
  </si>
  <si>
    <t xml:space="preserve">ПАО "Ярославский ордена Ленина и ордена Октябрьской революции шинный завод"</t>
  </si>
  <si>
    <t xml:space="preserve">7601001509</t>
  </si>
  <si>
    <t xml:space="preserve">760150001</t>
  </si>
  <si>
    <t xml:space="preserve">26483178</t>
  </si>
  <si>
    <t xml:space="preserve">ПАО "Ярославский радиозавод"</t>
  </si>
  <si>
    <t xml:space="preserve">7601000086</t>
  </si>
  <si>
    <t xml:space="preserve">26836275</t>
  </si>
  <si>
    <t xml:space="preserve">Северная Дирекция по тепловодоснабжению структурное подразделение Центральной дирекции по тепловодоснабжению - филиала ОАО "РЖД"</t>
  </si>
  <si>
    <t xml:space="preserve">7708503727</t>
  </si>
  <si>
    <t xml:space="preserve">760445028</t>
  </si>
  <si>
    <t xml:space="preserve">30903763</t>
  </si>
  <si>
    <t xml:space="preserve">ФГБУ "ЦЖКУ" МИНОБОРОНЫ РОССИИ</t>
  </si>
  <si>
    <t xml:space="preserve">7729314745</t>
  </si>
  <si>
    <t xml:space="preserve">770101001</t>
  </si>
  <si>
    <t xml:space="preserve">26483266</t>
  </si>
  <si>
    <t xml:space="preserve">ФГУП "Григорьевское"</t>
  </si>
  <si>
    <t xml:space="preserve">7627000901</t>
  </si>
  <si>
    <t xml:space="preserve">26483238</t>
  </si>
  <si>
    <t xml:space="preserve">ФГУП Экспериментальный сыродельный завод</t>
  </si>
  <si>
    <t xml:space="preserve">7612002423</t>
  </si>
  <si>
    <t xml:space="preserve">26483391</t>
  </si>
  <si>
    <t xml:space="preserve">ФКУ Следственный изолятор 2 УФСИН по Ярославской области</t>
  </si>
  <si>
    <t xml:space="preserve">7610028000</t>
  </si>
  <si>
    <t xml:space="preserve">28160602</t>
  </si>
  <si>
    <t xml:space="preserve">ФКУ Следственный изолятор № 1 УФСИН России по Ярославской области</t>
  </si>
  <si>
    <t xml:space="preserve">7607008444</t>
  </si>
  <si>
    <t xml:space="preserve">31253180</t>
  </si>
  <si>
    <t xml:space="preserve">Филиал "Крома" ООО "Завод Технофлекс"</t>
  </si>
  <si>
    <t xml:space="preserve">6229024796</t>
  </si>
  <si>
    <t xml:space="preserve">22-06-2018 00:00:00</t>
  </si>
  <si>
    <t xml:space="preserve">30849324</t>
  </si>
  <si>
    <t xml:space="preserve">Филиал АО "Кордиант" в городе Ярославле (ЯШЗ)</t>
  </si>
  <si>
    <t xml:space="preserve">760643002</t>
  </si>
  <si>
    <t xml:space="preserve">07-10-2016 00:00:00</t>
  </si>
  <si>
    <t xml:space="preserve">26483447</t>
  </si>
  <si>
    <t xml:space="preserve">Филиал ООО "Транснефть-Балтика"-Ярославское районное нефтепроводное управление</t>
  </si>
  <si>
    <t xml:space="preserve">4704041900</t>
  </si>
  <si>
    <t xml:space="preserve">762702001</t>
  </si>
  <si>
    <t xml:space="preserve">26557735</t>
  </si>
  <si>
    <t xml:space="preserve">Филиал ФГУП "ЖКУ РАН" Борок</t>
  </si>
  <si>
    <t xml:space="preserve">7736111591</t>
  </si>
  <si>
    <t xml:space="preserve">762043001</t>
  </si>
  <si>
    <t xml:space="preserve">26649247</t>
  </si>
  <si>
    <t xml:space="preserve">Филиал в Ярославской и Костромской областях ПАО междугородной и международной электрической связи "Ростелеком"</t>
  </si>
  <si>
    <t xml:space="preserve">7707049388</t>
  </si>
  <si>
    <t xml:space="preserve">760443003</t>
  </si>
  <si>
    <t xml:space="preserve">26524662</t>
  </si>
  <si>
    <t xml:space="preserve">ЧУЗ "КБ "РЖД-Медицина" г. Ярославль</t>
  </si>
  <si>
    <t xml:space="preserve">7604068188</t>
  </si>
  <si>
    <t xml:space="preserve">26483342</t>
  </si>
  <si>
    <t xml:space="preserve">Шопшинское МП ЖКХ</t>
  </si>
  <si>
    <t xml:space="preserve">7616006316</t>
  </si>
  <si>
    <t xml:space="preserve">28798643</t>
  </si>
  <si>
    <t xml:space="preserve">Ярославская дистанция гражданских сооружений СП Северной дирекции по эксплуатации зданий и сооружений СП СЖД филиала ОАО "РЖД"</t>
  </si>
  <si>
    <t xml:space="preserve">760445099</t>
  </si>
  <si>
    <t xml:space="preserve">26526614</t>
  </si>
  <si>
    <t xml:space="preserve">Ярославская дистанция гражданских сооружений, водоснабжения и водоотведения ЯО СЖД-филиала ОАО "РЖД"</t>
  </si>
  <si>
    <t xml:space="preserve">997650007</t>
  </si>
  <si>
    <t xml:space="preserve">МО_ОКТМО</t>
  </si>
  <si>
    <t xml:space="preserve">Большесельский муниципальный район</t>
  </si>
  <si>
    <t xml:space="preserve">Благовещенское сельское поселение</t>
  </si>
  <si>
    <t xml:space="preserve">78603411</t>
  </si>
  <si>
    <t xml:space="preserve">78603000</t>
  </si>
  <si>
    <t xml:space="preserve">Большесельское сельское поселение</t>
  </si>
  <si>
    <t xml:space="preserve">78603422</t>
  </si>
  <si>
    <t xml:space="preserve">Вареговское сельское поселение</t>
  </si>
  <si>
    <t xml:space="preserve">78603427</t>
  </si>
  <si>
    <t xml:space="preserve">Борисоглебский муниципальный район</t>
  </si>
  <si>
    <t xml:space="preserve">Андреевское сельское поселение</t>
  </si>
  <si>
    <t xml:space="preserve">78606422</t>
  </si>
  <si>
    <t xml:space="preserve">78606000</t>
  </si>
  <si>
    <t xml:space="preserve">Борисоглебское сельское поселение</t>
  </si>
  <si>
    <t xml:space="preserve">78606407</t>
  </si>
  <si>
    <t xml:space="preserve">Вощажниковское сельское поселение</t>
  </si>
  <si>
    <t xml:space="preserve">78606410</t>
  </si>
  <si>
    <t xml:space="preserve">Высоковское сельское поселение</t>
  </si>
  <si>
    <t xml:space="preserve">78606415</t>
  </si>
  <si>
    <t xml:space="preserve">Инальцинское сельское поселение</t>
  </si>
  <si>
    <t xml:space="preserve">78606405</t>
  </si>
  <si>
    <t xml:space="preserve">Брейтовский муниципальный район</t>
  </si>
  <si>
    <t xml:space="preserve">78609000</t>
  </si>
  <si>
    <t xml:space="preserve">Брейтовское сельское поселение</t>
  </si>
  <si>
    <t xml:space="preserve">78609411</t>
  </si>
  <si>
    <t xml:space="preserve">Гореловское сельское поселение</t>
  </si>
  <si>
    <t xml:space="preserve">78609422</t>
  </si>
  <si>
    <t xml:space="preserve">Прозоровское сельское поселение</t>
  </si>
  <si>
    <t xml:space="preserve">78609433</t>
  </si>
  <si>
    <t xml:space="preserve">Гаврилов-Ямский муниципальный район</t>
  </si>
  <si>
    <t xml:space="preserve">Великосельское сельское поселение</t>
  </si>
  <si>
    <t xml:space="preserve">78612405</t>
  </si>
  <si>
    <t xml:space="preserve">78612000</t>
  </si>
  <si>
    <t xml:space="preserve">Городское поселение г. Гаврилов-Ям</t>
  </si>
  <si>
    <t xml:space="preserve">78612101</t>
  </si>
  <si>
    <t xml:space="preserve">Заячье-Холмское сельское поселение</t>
  </si>
  <si>
    <t xml:space="preserve">78612477</t>
  </si>
  <si>
    <t xml:space="preserve">Митинское сельское поселение</t>
  </si>
  <si>
    <t xml:space="preserve">78612450</t>
  </si>
  <si>
    <t xml:space="preserve">Шопшинское сельское поселение</t>
  </si>
  <si>
    <t xml:space="preserve">78612490</t>
  </si>
  <si>
    <t xml:space="preserve">Даниловский муниципальный район</t>
  </si>
  <si>
    <t xml:space="preserve">Городское поселение г. Данилов</t>
  </si>
  <si>
    <t xml:space="preserve">78615101</t>
  </si>
  <si>
    <t xml:space="preserve">78615000</t>
  </si>
  <si>
    <t xml:space="preserve">Даниловское сельское поселение</t>
  </si>
  <si>
    <t xml:space="preserve">78615435</t>
  </si>
  <si>
    <t xml:space="preserve">Дмитриевское сельское поселение</t>
  </si>
  <si>
    <t xml:space="preserve">78615420</t>
  </si>
  <si>
    <t xml:space="preserve">Середское сельское поселение</t>
  </si>
  <si>
    <t xml:space="preserve">78615470</t>
  </si>
  <si>
    <t xml:space="preserve">Любимский муниципальный район</t>
  </si>
  <si>
    <t xml:space="preserve">Воскресенское сельское поселение</t>
  </si>
  <si>
    <t xml:space="preserve">78618405</t>
  </si>
  <si>
    <t xml:space="preserve">Городское поселение г. Любим</t>
  </si>
  <si>
    <t xml:space="preserve">78618101</t>
  </si>
  <si>
    <t xml:space="preserve">Ермаковское сельское поселение</t>
  </si>
  <si>
    <t xml:space="preserve">78618410</t>
  </si>
  <si>
    <t xml:space="preserve">78618000</t>
  </si>
  <si>
    <t xml:space="preserve">Осецкое сельское поселение</t>
  </si>
  <si>
    <t xml:space="preserve">78618433</t>
  </si>
  <si>
    <t xml:space="preserve">Мышкинский муниципальный район</t>
  </si>
  <si>
    <t xml:space="preserve">Городское поселение г. Мышкин</t>
  </si>
  <si>
    <t xml:space="preserve">78621101</t>
  </si>
  <si>
    <t xml:space="preserve">78621000</t>
  </si>
  <si>
    <t xml:space="preserve">Охотинское сельское поселение</t>
  </si>
  <si>
    <t xml:space="preserve">78621430</t>
  </si>
  <si>
    <t xml:space="preserve">Приволжское сельское поселение</t>
  </si>
  <si>
    <t xml:space="preserve">78621415</t>
  </si>
  <si>
    <t xml:space="preserve">Некоузский муниципальный район</t>
  </si>
  <si>
    <t xml:space="preserve">Веретейское сельское поселение</t>
  </si>
  <si>
    <t xml:space="preserve">78623404</t>
  </si>
  <si>
    <t xml:space="preserve">Волжское сельское поселение</t>
  </si>
  <si>
    <t xml:space="preserve">78623406</t>
  </si>
  <si>
    <t xml:space="preserve">78623000</t>
  </si>
  <si>
    <t xml:space="preserve">Некоузское сельское поселение</t>
  </si>
  <si>
    <t xml:space="preserve">78623415</t>
  </si>
  <si>
    <t xml:space="preserve">Октябрьское сельское поселение</t>
  </si>
  <si>
    <t xml:space="preserve">78623427</t>
  </si>
  <si>
    <t xml:space="preserve">Некрасовский муниципальный район</t>
  </si>
  <si>
    <t xml:space="preserve">Бурмакино сельское поселение</t>
  </si>
  <si>
    <t xml:space="preserve">78626409</t>
  </si>
  <si>
    <t xml:space="preserve">Красный Профинтерн сельское поселение</t>
  </si>
  <si>
    <t xml:space="preserve">78626444</t>
  </si>
  <si>
    <t xml:space="preserve">78626000</t>
  </si>
  <si>
    <t xml:space="preserve">Некрасовское сельское поселение</t>
  </si>
  <si>
    <t xml:space="preserve">78626457</t>
  </si>
  <si>
    <t xml:space="preserve">Первомайский муниципальный район</t>
  </si>
  <si>
    <t xml:space="preserve">Городское поселение п.Пречистое</t>
  </si>
  <si>
    <t xml:space="preserve">78629151</t>
  </si>
  <si>
    <t xml:space="preserve">Кукобойское сельское поселение</t>
  </si>
  <si>
    <t xml:space="preserve">78629435</t>
  </si>
  <si>
    <t xml:space="preserve">78629000</t>
  </si>
  <si>
    <t xml:space="preserve">Пречистенское сельское поселение</t>
  </si>
  <si>
    <t xml:space="preserve">78629450</t>
  </si>
  <si>
    <t xml:space="preserve">Пошехонский муниципальный район</t>
  </si>
  <si>
    <t xml:space="preserve">Белосельское сельское поселение</t>
  </si>
  <si>
    <t xml:space="preserve">78634404</t>
  </si>
  <si>
    <t xml:space="preserve">Городское поселение Пошехонье</t>
  </si>
  <si>
    <t xml:space="preserve">78634101</t>
  </si>
  <si>
    <t xml:space="preserve">78634428</t>
  </si>
  <si>
    <t xml:space="preserve">Кременевское сельское поселение</t>
  </si>
  <si>
    <t xml:space="preserve">78634460</t>
  </si>
  <si>
    <t xml:space="preserve">78634000</t>
  </si>
  <si>
    <t xml:space="preserve">Пригородное сельское поселение</t>
  </si>
  <si>
    <t xml:space="preserve">78634436</t>
  </si>
  <si>
    <t xml:space="preserve">Городское поселение г.Ростов</t>
  </si>
  <si>
    <t xml:space="preserve">78637101</t>
  </si>
  <si>
    <t xml:space="preserve">Ишня сельское поселение</t>
  </si>
  <si>
    <t xml:space="preserve">78637412</t>
  </si>
  <si>
    <t xml:space="preserve">Петровское сельское поселение</t>
  </si>
  <si>
    <t xml:space="preserve">78637441</t>
  </si>
  <si>
    <t xml:space="preserve">Поречье-Рыбное сельское поселение</t>
  </si>
  <si>
    <t xml:space="preserve">78637442</t>
  </si>
  <si>
    <t xml:space="preserve">78637000</t>
  </si>
  <si>
    <t xml:space="preserve">Рыбинский муниципальный район</t>
  </si>
  <si>
    <t xml:space="preserve">Арефинское сельское поселение</t>
  </si>
  <si>
    <t xml:space="preserve">78640410</t>
  </si>
  <si>
    <t xml:space="preserve">78640415</t>
  </si>
  <si>
    <t xml:space="preserve">Глебовское сельское поселение</t>
  </si>
  <si>
    <t xml:space="preserve">78640443</t>
  </si>
  <si>
    <t xml:space="preserve">Городское поселение Песочное</t>
  </si>
  <si>
    <t xml:space="preserve">78640455</t>
  </si>
  <si>
    <t xml:space="preserve">Каменниковское сельское поселение</t>
  </si>
  <si>
    <t xml:space="preserve">78640425</t>
  </si>
  <si>
    <t xml:space="preserve">Назаровское сельское поселение</t>
  </si>
  <si>
    <t xml:space="preserve">78640430</t>
  </si>
  <si>
    <t xml:space="preserve">Огарковское сельское поселение</t>
  </si>
  <si>
    <t xml:space="preserve">78640440</t>
  </si>
  <si>
    <t xml:space="preserve">78640420</t>
  </si>
  <si>
    <t xml:space="preserve">Покровское сельское поселение</t>
  </si>
  <si>
    <t xml:space="preserve">78640435</t>
  </si>
  <si>
    <t xml:space="preserve">78640000</t>
  </si>
  <si>
    <t xml:space="preserve">Судоверфское сельское поселение</t>
  </si>
  <si>
    <t xml:space="preserve">78640452</t>
  </si>
  <si>
    <t xml:space="preserve">Тихменевское сельское поселение</t>
  </si>
  <si>
    <t xml:space="preserve">78640447</t>
  </si>
  <si>
    <t xml:space="preserve">Тутаевский муниципальный район</t>
  </si>
  <si>
    <t xml:space="preserve">Артемьевское сельское поселение</t>
  </si>
  <si>
    <t xml:space="preserve">78643405</t>
  </si>
  <si>
    <t xml:space="preserve">Городское поселение г.Тутаев</t>
  </si>
  <si>
    <t xml:space="preserve">78643101</t>
  </si>
  <si>
    <t xml:space="preserve">Константиновское сельское поселение</t>
  </si>
  <si>
    <t xml:space="preserve">78643420</t>
  </si>
  <si>
    <t xml:space="preserve">Левобережное сельское поселение</t>
  </si>
  <si>
    <t xml:space="preserve">78643460</t>
  </si>
  <si>
    <t xml:space="preserve">78643000</t>
  </si>
  <si>
    <t xml:space="preserve">Чебаковское сельское поселение</t>
  </si>
  <si>
    <t xml:space="preserve">78643450</t>
  </si>
  <si>
    <t xml:space="preserve">Головинское сельское поселение</t>
  </si>
  <si>
    <t xml:space="preserve">78646440</t>
  </si>
  <si>
    <t xml:space="preserve">Городское поселение г.Углич</t>
  </si>
  <si>
    <t xml:space="preserve">78646101</t>
  </si>
  <si>
    <t xml:space="preserve">Ильинское сельское поселение</t>
  </si>
  <si>
    <t xml:space="preserve">78646420</t>
  </si>
  <si>
    <t xml:space="preserve">Отрадновское сельское поселение</t>
  </si>
  <si>
    <t xml:space="preserve">78646475</t>
  </si>
  <si>
    <t xml:space="preserve">Слободское сельское поселение</t>
  </si>
  <si>
    <t xml:space="preserve">78646410</t>
  </si>
  <si>
    <t xml:space="preserve">Улейминское сельское поселение</t>
  </si>
  <si>
    <t xml:space="preserve">78646480</t>
  </si>
  <si>
    <t xml:space="preserve">Ярославский муниципальный район</t>
  </si>
  <si>
    <t xml:space="preserve">Городское поселение п. Лесная Поляна</t>
  </si>
  <si>
    <t xml:space="preserve">78650155</t>
  </si>
  <si>
    <t xml:space="preserve">Заволжское сельское поселение</t>
  </si>
  <si>
    <t xml:space="preserve">78650410</t>
  </si>
  <si>
    <t xml:space="preserve">Ивняковское сельское поселение</t>
  </si>
  <si>
    <t xml:space="preserve">78650455</t>
  </si>
  <si>
    <t xml:space="preserve">Карабихское сельское поселение</t>
  </si>
  <si>
    <t xml:space="preserve">78650430</t>
  </si>
  <si>
    <t xml:space="preserve">Кузнечихинское сельское поселение</t>
  </si>
  <si>
    <t xml:space="preserve">78650435</t>
  </si>
  <si>
    <t xml:space="preserve">Курбское сельское поселение</t>
  </si>
  <si>
    <t xml:space="preserve">78650440</t>
  </si>
  <si>
    <t xml:space="preserve">78650470</t>
  </si>
  <si>
    <t xml:space="preserve">Туношенское сельское поселение</t>
  </si>
  <si>
    <t xml:space="preserve">78650495</t>
  </si>
  <si>
    <t xml:space="preserve">78650000</t>
  </si>
  <si>
    <t xml:space="preserve">город Переславль-Залесский</t>
  </si>
  <si>
    <t xml:space="preserve">78705000</t>
  </si>
  <si>
    <t xml:space="preserve">город Рыбинск</t>
  </si>
  <si>
    <t xml:space="preserve">78715000</t>
  </si>
  <si>
    <t xml:space="preserve">Титульный</t>
  </si>
  <si>
    <t xml:space="preserve">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"Форма 1.0.2"!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</si>
  <si>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 xml:space="preserve">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(тарифов), и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(тарифов)предусмотрено пунктом 3 (а) постановления Правительства №6 от 17.01.2013г.</t>
  </si>
  <si>
    <t xml:space="preserve">Задайте период регулирования, выбрав даты начала и окончания периода регулирования из календаря (иконка справа от указанной ячейки), либо введите дату непосредственно в ячейку в формате - 'ДД.ММ.ГГГГ'</t>
  </si>
  <si>
    <t xml:space="preserve">Шаблон заполняется раздельно по каждому виду тарифа</t>
  </si>
  <si>
    <t xml:space="preserve">В зависимости от указанного вида деятельности будут доступны для заполнения поля 'Производство', 'Передача' и 'Сбыт'</t>
  </si>
  <si>
    <t xml:space="preserve">Если выбрано 'да', на листах с разбивкой по потребителям доступны для заполнения графы для двухставочного ставочного тарифа по группам потребителей</t>
  </si>
  <si>
    <t xml:space="preserve">Если выбрано 'да', значения тарифов для групп потребителей на листах с разбивкой по потребителям заполнятся автоматически значениями первой группы</t>
  </si>
  <si>
    <t xml:space="preserve">Если выбрано значение «да» - в шаблоне будет сформирован лист «Форма 1.0.2» для уведомления органа регулирования о публикации информации в печатных изданиях</t>
  </si>
  <si>
    <t xml:space="preserve">По умолчанию установлено значение «первичное раскрытие информации» Это означает, что информация раскрывается в соответствии с установленными сроком и периодичностью. В случае если в уже отправленном шаблоне обнаружена ошибка или произошло изменение информации, исправленный шаблон необходимо отправить с типом отчета «изменения в раскрытой ранее информации». </t>
  </si>
  <si>
    <t xml:space="preserve">Укажите является ли данное юридическое лицо подразделением(филиалом) другой организации</t>
  </si>
  <si>
    <t xml:space="preserve">Ссылки на публикации</t>
  </si>
  <si>
    <t xml:space="preserve">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</si>
  <si>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 xml:space="preserve">Обосновывающие материалы необходимо загружать с помощью "ЕИАС Мониторинг". Ссылка на инструкцию по загрузке обосновывающих материалов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</si>
  <si>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 xml:space="preserve">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</si>
  <si>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 xml:space="preserve">Список МО</t>
  </si>
  <si>
    <t xml:space="preserve">В случае, если тариф не дифференцируется по системам теплоснабжения, перечислите все муниципальные районы, в которых организация осуществляет услуги теплоснабжения и сфере оказания услуг по передаче тепловой энергии</t>
  </si>
  <si>
    <t xml:space="preserve">В случае, если тариф не дифференцируется по системам теплоснабжения, перечислите все муниципальные образования, в которых организация осуществляет услуги теплоснабжения и сфере оказания услуг по передаче тепловой энергии</t>
  </si>
  <si>
    <t xml:space="preserve">Признак дифференциации тарифа</t>
  </si>
  <si>
    <t xml:space="preserve">В случае, если тариф не дифференцируется по системам теплоснабжения, укажите "1".
Введите значение от 1 до 100, чтобы указать очередной условный порядковый номер системы теплоснабжения</t>
  </si>
  <si>
    <t xml:space="preserve">Стандарты</t>
  </si>
  <si>
    <t xml:space="preserve">В качестве примечания Вы можете указать единицу измерения</t>
  </si>
  <si>
    <t xml:space="preserve">Для корректного формирования Таблицы 25 Формы 1.10 необходимо задать разбивку по диаметрам и способу прокладки тепловых сетей</t>
  </si>
  <si>
    <t xml:space="preserve">Перечень тарифов</t>
  </si>
  <si>
    <t xml:space="preserve">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</si>
  <si>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 xml:space="preserve">Укажите «Да» в поле «Да/Нет», если дифференциация используется.
В поле «Описание» 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</si>
  <si>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 xml:space="preserve">Признаки дифференциации указываются в соответствии с п.6 ст.32 ФЗ РФ от 07.12.2011 №416-ФЗ</t>
  </si>
  <si>
    <t xml:space="preserve">Укажите «Да» в поле «Да/Нет», если дифференциация используется. В поле «Описание» укажите название ЦС ГВС или любое другое описание</t>
  </si>
  <si>
    <t xml:space="preserve">Территории</t>
  </si>
  <si>
    <t xml:space="preserve">Наименование территории действия тарифа для целей идентификации</t>
  </si>
  <si>
    <t xml:space="preserve">Муниципальные районы и муниципальные образования, на территории которых действует тариф</t>
  </si>
  <si>
    <t xml:space="preserve">Инструкция</t>
  </si>
  <si>
    <t xml:space="preserve">Нет доступных обновлений, версия отчёта актуальна</t>
  </si>
</sst>
</file>

<file path=xl/styles.xml><?xml version="1.0" encoding="utf-8"?>
<styleSheet xmlns="http://schemas.openxmlformats.org/spreadsheetml/2006/main">
  <numFmts count="13">
    <numFmt numFmtId="164" formatCode="@"/>
    <numFmt numFmtId="165" formatCode="General"/>
    <numFmt numFmtId="166" formatCode="_-* #,##0.00[$€-1]_-;\-* #,##0.00[$€-1]_-;_-* \-??[$€-1]_-"/>
    <numFmt numFmtId="167" formatCode="[$-419]#,##0_р_.;[RED]\-#,##0_р_."/>
    <numFmt numFmtId="168" formatCode="\$#,##0_);[RED]&quot;($&quot;#,##0\)"/>
    <numFmt numFmtId="169" formatCode="#,##0.0"/>
    <numFmt numFmtId="170" formatCode="#,##0.000"/>
    <numFmt numFmtId="171" formatCode="#,##0.0000"/>
    <numFmt numFmtId="172" formatCode="#,##0.00"/>
    <numFmt numFmtId="173" formatCode="General"/>
    <numFmt numFmtId="174" formatCode="[$-419]dd/mm/yyyy\ h:mm"/>
    <numFmt numFmtId="175" formatCode="[$-419]dd/mm/yyyy"/>
    <numFmt numFmtId="176" formatCode="000000"/>
  </numFmts>
  <fonts count="86">
    <font>
      <sz val="9"/>
      <color rgb="FF000000"/>
      <name val="Tahoma"/>
      <family val="2"/>
      <charset val="204"/>
    </font>
    <font>
      <sz val="10"/>
      <name val="Arial"/>
      <family val="0"/>
    </font>
    <font>
      <sz val="10"/>
      <name val="Arial"/>
      <family val="0"/>
    </font>
    <font>
      <sz val="10"/>
      <name val="Arial"/>
      <family val="0"/>
    </font>
    <font>
      <sz val="10"/>
      <name val="Arial"/>
      <family val="0"/>
      <charset val="204"/>
    </font>
    <font>
      <sz val="8"/>
      <name val="Arial"/>
      <family val="2"/>
      <charset val="204"/>
    </font>
    <font>
      <sz val="9"/>
      <name val="Tahoma"/>
      <family val="2"/>
      <charset val="204"/>
    </font>
    <font>
      <sz val="8"/>
      <name val="Palatino"/>
      <family val="1"/>
    </font>
    <font>
      <u val="single"/>
      <sz val="10"/>
      <color rgb="FF800080"/>
      <name val="Arial Cyr"/>
      <family val="0"/>
      <charset val="204"/>
    </font>
    <font>
      <sz val="10"/>
      <name val="Tahoma"/>
      <family val="2"/>
      <charset val="204"/>
    </font>
    <font>
      <u val="single"/>
      <sz val="10"/>
      <color rgb="FF0000FF"/>
      <name val="Arial Cyr"/>
      <family val="0"/>
      <charset val="204"/>
    </font>
    <font>
      <sz val="12"/>
      <name val="Arial"/>
      <family val="2"/>
      <charset val="204"/>
    </font>
    <font>
      <sz val="8"/>
      <name val="Arial"/>
      <family val="0"/>
      <charset val="204"/>
    </font>
    <font>
      <sz val="11"/>
      <name val="Tahoma"/>
      <family val="2"/>
      <charset val="204"/>
    </font>
    <font>
      <u val="single"/>
      <sz val="9"/>
      <color rgb="FF0000FF"/>
      <name val="Tahoma"/>
      <family val="2"/>
      <charset val="204"/>
    </font>
    <font>
      <b val="true"/>
      <sz val="14"/>
      <name val="Franklin Gothic Medium"/>
      <family val="2"/>
      <charset val="204"/>
    </font>
    <font>
      <b val="true"/>
      <sz val="9"/>
      <name val="Tahoma"/>
      <family val="2"/>
      <charset val="204"/>
    </font>
    <font>
      <sz val="11"/>
      <color rgb="FF000000"/>
      <name val="Calibri"/>
      <family val="2"/>
      <charset val="204"/>
    </font>
    <font>
      <sz val="11"/>
      <color rgb="FF000000"/>
      <name val="Calibri"/>
      <family val="2"/>
    </font>
    <font>
      <sz val="10"/>
      <name val="Arial Cyr"/>
      <family val="0"/>
      <charset val="204"/>
    </font>
    <font>
      <sz val="9"/>
      <color rgb="FFFFFFFF"/>
      <name val="Tahoma"/>
      <family val="2"/>
      <charset val="204"/>
    </font>
    <font>
      <sz val="10"/>
      <color rgb="FF000000"/>
      <name val="Tahoma"/>
      <family val="2"/>
      <charset val="204"/>
    </font>
    <font>
      <sz val="11"/>
      <color rgb="FF000000"/>
      <name val="Marlett"/>
      <family val="0"/>
      <charset val="2"/>
    </font>
    <font>
      <b val="true"/>
      <sz val="10"/>
      <color rgb="FF000000"/>
      <name val="Tahoma"/>
      <family val="2"/>
      <charset val="204"/>
    </font>
    <font>
      <u val="single"/>
      <sz val="9"/>
      <color rgb="FF333399"/>
      <name val="Tahoma"/>
      <family val="2"/>
      <charset val="204"/>
    </font>
    <font>
      <b val="true"/>
      <sz val="9"/>
      <color rgb="FF000000"/>
      <name val="Tahoma"/>
      <family val="2"/>
      <charset val="204"/>
    </font>
    <font>
      <b val="true"/>
      <u val="single"/>
      <sz val="9"/>
      <color rgb="FF0000FF"/>
      <name val="Tahoma"/>
      <family val="2"/>
      <charset val="204"/>
    </font>
    <font>
      <sz val="10"/>
      <color rgb="FF000000"/>
      <name val="Tahoma"/>
      <family val="0"/>
    </font>
    <font>
      <sz val="10"/>
      <color rgb="FFFFFFFF"/>
      <name val="Tahoma"/>
      <family val="0"/>
    </font>
    <font>
      <b val="true"/>
      <sz val="18"/>
      <color rgb="FFFFFFFF"/>
      <name val="Calibri"/>
      <family val="0"/>
    </font>
    <font>
      <sz val="9"/>
      <color rgb="FF000000"/>
      <name val="Tahoma"/>
      <family val="0"/>
    </font>
    <font>
      <sz val="9"/>
      <color rgb="FFCC0000"/>
      <name val="Tahoma"/>
      <family val="2"/>
      <charset val="204"/>
    </font>
    <font>
      <sz val="1"/>
      <name val="Tahoma"/>
      <family val="2"/>
      <charset val="204"/>
    </font>
    <font>
      <sz val="1"/>
      <color rgb="FFFFFFFF"/>
      <name val="Tahoma"/>
      <family val="2"/>
      <charset val="204"/>
    </font>
    <font>
      <sz val="11"/>
      <color rgb="FF000000"/>
      <name val="Tahoma"/>
      <family val="2"/>
      <charset val="204"/>
    </font>
    <font>
      <sz val="3"/>
      <name val="Tahoma"/>
      <family val="2"/>
      <charset val="204"/>
    </font>
    <font>
      <sz val="3"/>
      <color rgb="FFFFFFFF"/>
      <name val="Tahoma"/>
      <family val="2"/>
      <charset val="204"/>
    </font>
    <font>
      <sz val="3"/>
      <color rgb="FFCC0000"/>
      <name val="Tahoma"/>
      <family val="2"/>
      <charset val="204"/>
    </font>
    <font>
      <sz val="16"/>
      <name val="Tahoma"/>
      <family val="2"/>
      <charset val="204"/>
    </font>
    <font>
      <b val="true"/>
      <sz val="18"/>
      <name val="Tahoma"/>
      <family val="2"/>
      <charset val="204"/>
    </font>
    <font>
      <b val="true"/>
      <sz val="9"/>
      <color rgb="FFC00000"/>
      <name val="Tahoma"/>
      <family val="2"/>
      <charset val="204"/>
    </font>
    <font>
      <sz val="3"/>
      <color rgb="FF993300"/>
      <name val="Tahoma"/>
      <family val="2"/>
      <charset val="204"/>
    </font>
    <font>
      <b val="true"/>
      <sz val="3"/>
      <name val="Tahoma"/>
      <family val="2"/>
      <charset val="204"/>
    </font>
    <font>
      <b val="true"/>
      <sz val="22"/>
      <name val="Tahoma"/>
      <family val="2"/>
      <charset val="204"/>
    </font>
    <font>
      <sz val="3"/>
      <color rgb="FF000000"/>
      <name val="Tahoma"/>
      <family val="2"/>
      <charset val="204"/>
    </font>
    <font>
      <sz val="22"/>
      <name val="Tahoma"/>
      <family val="2"/>
      <charset val="204"/>
    </font>
    <font>
      <sz val="1"/>
      <color rgb="FFCC0000"/>
      <name val="Tahoma"/>
      <family val="2"/>
      <charset val="204"/>
    </font>
    <font>
      <sz val="1"/>
      <color rgb="FF000000"/>
      <name val="Tahoma"/>
      <family val="2"/>
      <charset val="204"/>
    </font>
    <font>
      <sz val="16"/>
      <color rgb="FFFFFFFF"/>
      <name val="Tahoma"/>
      <family val="2"/>
      <charset val="204"/>
    </font>
    <font>
      <sz val="11"/>
      <color rgb="FFBCBCBC"/>
      <name val="Wingdings 2"/>
      <family val="1"/>
      <charset val="2"/>
    </font>
    <font>
      <sz val="5"/>
      <color rgb="FFFF0000"/>
      <name val="Tahoma"/>
      <family val="2"/>
      <charset val="204"/>
    </font>
    <font>
      <sz val="11"/>
      <color rgb="FFFFFFFF"/>
      <name val="Wingdings 2"/>
      <family val="1"/>
      <charset val="2"/>
    </font>
    <font>
      <sz val="5"/>
      <color rgb="FFFFFFFF"/>
      <name val="Tahoma"/>
      <family val="2"/>
      <charset val="204"/>
    </font>
    <font>
      <sz val="11"/>
      <name val="Wingdings 2"/>
      <family val="1"/>
      <charset val="2"/>
    </font>
    <font>
      <sz val="18"/>
      <name val="Tahoma"/>
      <family val="2"/>
      <charset val="204"/>
    </font>
    <font>
      <sz val="9"/>
      <color rgb="FFBCBCBC"/>
      <name val="Tahoma"/>
      <family val="2"/>
      <charset val="204"/>
    </font>
    <font>
      <sz val="9"/>
      <color rgb="FFFF0000"/>
      <name val="Tahoma"/>
      <family val="2"/>
      <charset val="204"/>
    </font>
    <font>
      <sz val="12"/>
      <name val="Marlett"/>
      <family val="0"/>
      <charset val="2"/>
    </font>
    <font>
      <b val="true"/>
      <sz val="9"/>
      <color rgb="FFFFFFFF"/>
      <name val="Tahoma"/>
      <family val="2"/>
      <charset val="204"/>
    </font>
    <font>
      <sz val="9"/>
      <color rgb="FF000080"/>
      <name val="Tahoma"/>
      <family val="2"/>
      <charset val="204"/>
    </font>
    <font>
      <sz val="12"/>
      <color rgb="FFFFFFFF"/>
      <name val="Tahoma"/>
      <family val="2"/>
      <charset val="204"/>
    </font>
    <font>
      <sz val="8"/>
      <color rgb="FFFFFFFF"/>
      <name val="Tahoma"/>
      <family val="2"/>
      <charset val="204"/>
    </font>
    <font>
      <sz val="8"/>
      <name val="Tahoma"/>
      <family val="2"/>
      <charset val="204"/>
    </font>
    <font>
      <sz val="8"/>
      <color rgb="FFBCBCBC"/>
      <name val="Tahoma"/>
      <family val="2"/>
      <charset val="204"/>
    </font>
    <font>
      <sz val="8"/>
      <color rgb="FF000000"/>
      <name val="Tahoma"/>
      <family val="2"/>
      <charset val="204"/>
    </font>
    <font>
      <b val="true"/>
      <sz val="1"/>
      <color rgb="FFFFFFFF"/>
      <name val="Calibri"/>
      <family val="2"/>
      <charset val="204"/>
    </font>
    <font>
      <b val="true"/>
      <sz val="11"/>
      <color rgb="FF000000"/>
      <name val="Calibri"/>
      <family val="2"/>
      <charset val="204"/>
    </font>
    <font>
      <sz val="15"/>
      <name val="Tahoma"/>
      <family val="2"/>
      <charset val="204"/>
    </font>
    <font>
      <sz val="11"/>
      <name val="Webdings2"/>
      <family val="0"/>
      <charset val="204"/>
    </font>
    <font>
      <vertAlign val="superscript"/>
      <sz val="10"/>
      <name val="Tahoma"/>
      <family val="2"/>
      <charset val="204"/>
    </font>
    <font>
      <sz val="15"/>
      <color rgb="FFFFFFFF"/>
      <name val="Tahoma"/>
      <family val="2"/>
      <charset val="204"/>
    </font>
    <font>
      <vertAlign val="superscript"/>
      <sz val="9"/>
      <name val="Tahoma"/>
      <family val="2"/>
      <charset val="204"/>
    </font>
    <font>
      <sz val="15"/>
      <color rgb="FF000000"/>
      <name val="Tahoma"/>
      <family val="2"/>
      <charset val="204"/>
    </font>
    <font>
      <sz val="11"/>
      <color rgb="FFFFFFFF"/>
      <name val="Webdings2"/>
      <family val="0"/>
      <charset val="204"/>
    </font>
    <font>
      <b val="true"/>
      <sz val="9"/>
      <color rgb="FF000080"/>
      <name val="Tahoma"/>
      <family val="2"/>
      <charset val="204"/>
    </font>
    <font>
      <sz val="1"/>
      <name val="Webdings2"/>
      <family val="0"/>
      <charset val="204"/>
    </font>
    <font>
      <b val="true"/>
      <sz val="1"/>
      <name val="Tahoma"/>
      <family val="2"/>
      <charset val="204"/>
    </font>
    <font>
      <sz val="9"/>
      <color rgb="FFBCBCBC"/>
      <name val="Wingdings 2"/>
      <family val="1"/>
      <charset val="2"/>
    </font>
    <font>
      <sz val="1"/>
      <color rgb="FFF2F2F2"/>
      <name val="Tahoma"/>
      <family val="2"/>
      <charset val="204"/>
    </font>
    <font>
      <b val="true"/>
      <u val="single"/>
      <sz val="9"/>
      <color rgb="FF000080"/>
      <name val="Tahoma"/>
      <family val="2"/>
      <charset val="204"/>
    </font>
    <font>
      <sz val="18"/>
      <color rgb="FF000000"/>
      <name val="Tahoma"/>
      <family val="2"/>
      <charset val="204"/>
    </font>
    <font>
      <sz val="12"/>
      <color rgb="FF000000"/>
      <name val="Tahoma"/>
      <family val="2"/>
      <charset val="204"/>
    </font>
    <font>
      <b val="true"/>
      <sz val="10"/>
      <name val="Tahoma"/>
      <family val="2"/>
      <charset val="204"/>
    </font>
    <font>
      <sz val="10"/>
      <color rgb="FF000000"/>
      <name val="Arial"/>
      <family val="2"/>
      <charset val="204"/>
    </font>
    <font>
      <sz val="9"/>
      <name val="Courier New"/>
      <family val="3"/>
      <charset val="204"/>
    </font>
    <font>
      <b val="true"/>
      <u val="single"/>
      <sz val="9"/>
      <name val="Tahoma"/>
      <family val="2"/>
      <charset val="204"/>
    </font>
  </fonts>
  <fills count="12">
    <fill>
      <patternFill patternType="none"/>
    </fill>
    <fill>
      <patternFill patternType="gray125"/>
    </fill>
    <fill>
      <patternFill patternType="solid">
        <fgColor rgb="FFFFFFC0"/>
        <bgColor rgb="FFF2F2F2"/>
      </patternFill>
    </fill>
    <fill>
      <patternFill patternType="solid">
        <fgColor rgb="FFC0C0C0"/>
        <bgColor rgb="FFBFBFBF"/>
      </patternFill>
    </fill>
    <fill>
      <patternFill patternType="solid">
        <fgColor rgb="FFBCBCBC"/>
        <bgColor rgb="FFBFBFBF"/>
      </patternFill>
    </fill>
    <fill>
      <patternFill patternType="solid">
        <fgColor rgb="FF000000"/>
        <bgColor rgb="FF003300"/>
      </patternFill>
    </fill>
    <fill>
      <patternFill patternType="solid">
        <fgColor rgb="FFFFFFFF"/>
        <bgColor rgb="FFF2F2F2"/>
      </patternFill>
    </fill>
    <fill>
      <patternFill patternType="solid">
        <fgColor rgb="FFD7EAD3"/>
        <bgColor rgb="FFD3DBDB"/>
      </patternFill>
    </fill>
    <fill>
      <patternFill patternType="solid">
        <fgColor rgb="FFE3FAFD"/>
        <bgColor rgb="FFF2F2F2"/>
      </patternFill>
    </fill>
    <fill>
      <patternFill patternType="solid">
        <fgColor rgb="FFB7E4FF"/>
        <bgColor rgb="FFD3DBDB"/>
      </patternFill>
    </fill>
    <fill>
      <patternFill patternType="solid">
        <fgColor rgb="FFF0F0F0"/>
        <bgColor rgb="FFF2F2F2"/>
      </patternFill>
    </fill>
    <fill>
      <patternFill patternType="solid">
        <fgColor rgb="FFFFB7B7"/>
        <bgColor rgb="FFFFCC99"/>
      </patternFill>
    </fill>
  </fills>
  <borders count="35">
    <border diagonalUp="false" diagonalDown="false">
      <left/>
      <right/>
      <top/>
      <bottom/>
      <diagonal/>
    </border>
    <border diagonalUp="false" diagonalDown="false">
      <left style="thin">
        <color rgb="FFBCBCBC"/>
      </left>
      <right style="thin">
        <color rgb="FFBCBCBC"/>
      </right>
      <top style="thin">
        <color rgb="FFBCBCBC"/>
      </top>
      <bottom style="thin">
        <color rgb="FFBCBCBC"/>
      </bottom>
      <diagonal/>
    </border>
    <border diagonalUp="false" diagonalDown="false">
      <left style="thick">
        <color rgb="FFBCBCBC"/>
      </left>
      <right style="thick">
        <color rgb="FFBCBCBC"/>
      </right>
      <top style="thick">
        <color rgb="FFBCBCBC"/>
      </top>
      <bottom style="thick">
        <color rgb="FFBCBCBC"/>
      </bottom>
      <diagonal/>
    </border>
    <border diagonalUp="false" diagonalDown="false">
      <left style="thin">
        <color rgb="FFBCBCBC"/>
      </left>
      <right/>
      <top style="thin">
        <color rgb="FFBCBCBC"/>
      </top>
      <bottom style="thin">
        <color rgb="FFBCBCBC"/>
      </bottom>
      <diagonal/>
    </border>
    <border diagonalUp="false" diagonalDown="false">
      <left style="thin">
        <color rgb="FFBCBCBC"/>
      </left>
      <right/>
      <top/>
      <bottom/>
      <diagonal/>
    </border>
    <border diagonalUp="false" diagonalDown="false">
      <left/>
      <right style="thin">
        <color rgb="FFBCBCBC"/>
      </right>
      <top/>
      <bottom/>
      <diagonal/>
    </border>
    <border diagonalUp="false" diagonalDown="false">
      <left style="thin">
        <color rgb="FFBCBCBC"/>
      </left>
      <right/>
      <top/>
      <bottom style="thin">
        <color rgb="FFBCBCBC"/>
      </bottom>
      <diagonal/>
    </border>
    <border diagonalUp="false" diagonalDown="false">
      <left/>
      <right style="thin">
        <color rgb="FFBCBCBC"/>
      </right>
      <top/>
      <bottom style="thin">
        <color rgb="FFBCBCBC"/>
      </bottom>
      <diagonal/>
    </border>
    <border diagonalUp="false" diagonalDown="false">
      <left/>
      <right/>
      <top/>
      <bottom style="thin">
        <color rgb="FFBCBCBC"/>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style="thin">
        <color rgb="FFC0C0C0"/>
      </top>
      <bottom style="thin">
        <color rgb="FFC0C0C0"/>
      </bottom>
      <diagonal/>
    </border>
    <border diagonalUp="false" diagonalDown="false">
      <left style="thin">
        <color rgb="FFC0C0C0"/>
      </left>
      <right/>
      <top style="thin">
        <color rgb="FFC0C0C0"/>
      </top>
      <bottom/>
      <diagonal/>
    </border>
    <border diagonalUp="false" diagonalDown="false">
      <left/>
      <right/>
      <top style="thin">
        <color rgb="FFC0C0C0"/>
      </top>
      <bottom/>
      <diagonal/>
    </border>
    <border diagonalUp="false" diagonalDown="false">
      <left/>
      <right style="thin">
        <color rgb="FFC0C0C0"/>
      </right>
      <top style="thin">
        <color rgb="FFC0C0C0"/>
      </top>
      <bottom/>
      <diagonal/>
    </border>
    <border diagonalUp="false" diagonalDown="false">
      <left style="thin">
        <color rgb="FFC0C0C0"/>
      </left>
      <right/>
      <top/>
      <bottom/>
      <diagonal/>
    </border>
    <border diagonalUp="false" diagonalDown="false">
      <left/>
      <right style="thin">
        <color rgb="FFC0C0C0"/>
      </right>
      <top/>
      <bottom/>
      <diagonal/>
    </border>
    <border diagonalUp="false" diagonalDown="false">
      <left style="thin">
        <color rgb="FFC0C0C0"/>
      </left>
      <right style="thin">
        <color rgb="FFC0C0C0"/>
      </right>
      <top style="thin">
        <color rgb="FFC0C0C0"/>
      </top>
      <bottom/>
      <diagonal/>
    </border>
    <border diagonalUp="false" diagonalDown="false">
      <left style="thin">
        <color rgb="FFC0C0C0"/>
      </left>
      <right/>
      <top style="thin">
        <color rgb="FFC0C0C0"/>
      </top>
      <bottom style="thin">
        <color rgb="FFC0C0C0"/>
      </bottom>
      <diagonal/>
    </border>
    <border diagonalUp="false" diagonalDown="false">
      <left/>
      <right style="thin">
        <color rgb="FFC0C0C0"/>
      </right>
      <top style="thin">
        <color rgb="FFC0C0C0"/>
      </top>
      <bottom style="thin">
        <color rgb="FFC0C0C0"/>
      </bottom>
      <diagonal/>
    </border>
    <border diagonalUp="false" diagonalDown="false">
      <left/>
      <right/>
      <top style="thin">
        <color rgb="FFD3DBDB"/>
      </top>
      <bottom/>
      <diagonal/>
    </border>
    <border diagonalUp="false" diagonalDown="false">
      <left/>
      <right/>
      <top/>
      <bottom style="thin">
        <color rgb="FFC0C0C0"/>
      </bottom>
      <diagonal/>
    </border>
    <border diagonalUp="false" diagonalDown="false">
      <left/>
      <right/>
      <top/>
      <bottom style="thin">
        <color rgb="FFD3DBDB"/>
      </bottom>
      <diagonal/>
    </border>
    <border diagonalUp="false" diagonalDown="false">
      <left style="thin">
        <color rgb="FFD3DBDB"/>
      </left>
      <right style="thin">
        <color rgb="FFD3DBDB"/>
      </right>
      <top style="thin">
        <color rgb="FFD3DBDB"/>
      </top>
      <bottom style="thin">
        <color rgb="FFD3DBDB"/>
      </bottom>
      <diagonal/>
    </border>
    <border diagonalUp="false" diagonalDown="false">
      <left style="thin">
        <color rgb="FFC0C0C0"/>
      </left>
      <right/>
      <top/>
      <bottom style="thin">
        <color rgb="FFC0C0C0"/>
      </bottom>
      <diagonal/>
    </border>
    <border diagonalUp="false" diagonalDown="false">
      <left/>
      <right style="thin">
        <color rgb="FFC0C0C0"/>
      </right>
      <top/>
      <bottom style="thin">
        <color rgb="FFC0C0C0"/>
      </bottom>
      <diagonal/>
    </border>
    <border diagonalUp="false" diagonalDown="false">
      <left style="thin">
        <color rgb="FFC0C0C0"/>
      </left>
      <right style="thin">
        <color rgb="FFC0C0C0"/>
      </right>
      <top/>
      <bottom/>
      <diagonal/>
    </border>
    <border diagonalUp="false" diagonalDown="false">
      <left style="thin">
        <color rgb="FFC0C0C0"/>
      </left>
      <right style="thin">
        <color rgb="FFC0C0C0"/>
      </right>
      <top/>
      <bottom style="thin">
        <color rgb="FFC0C0C0"/>
      </bottom>
      <diagonal/>
    </border>
    <border diagonalUp="false" diagonalDown="false">
      <left style="thin">
        <color rgb="FFC0C0C0"/>
      </left>
      <right style="thin">
        <color rgb="FFC0C0C0"/>
      </right>
      <top style="thin">
        <color rgb="FFC0C0C0"/>
      </top>
      <bottom style="double">
        <color rgb="FFBCBCBC"/>
      </bottom>
      <diagonal/>
    </border>
    <border diagonalUp="false" diagonalDown="false">
      <left style="thin">
        <color rgb="FF333333"/>
      </left>
      <right style="thin">
        <color rgb="FF333333"/>
      </right>
      <top style="thin">
        <color rgb="FF333333"/>
      </top>
      <bottom/>
      <diagonal/>
    </border>
    <border diagonalUp="false" diagonalDown="false">
      <left/>
      <right/>
      <top style="thin">
        <color rgb="FFD3DBDB"/>
      </top>
      <bottom style="thin">
        <color rgb="FFD3DBDB"/>
      </bottom>
      <diagonal/>
    </border>
    <border diagonalUp="false" diagonalDown="false">
      <left style="thin">
        <color rgb="FFD3DBDB"/>
      </left>
      <right/>
      <top style="thin">
        <color rgb="FFD3DBDB"/>
      </top>
      <bottom style="thin">
        <color rgb="FFD3DBDB"/>
      </bottom>
      <diagonal/>
    </border>
    <border diagonalUp="false" diagonalDown="false">
      <left style="thin">
        <color rgb="FFBFBFBF"/>
      </left>
      <right style="thin">
        <color rgb="FFBFBFBF"/>
      </right>
      <top style="thin">
        <color rgb="FFBFBFBF"/>
      </top>
      <bottom style="thin">
        <color rgb="FFBFBFBF"/>
      </bottom>
      <diagonal/>
    </border>
    <border diagonalUp="false" diagonalDown="false">
      <left style="thin">
        <color rgb="FFA6A6A6"/>
      </left>
      <right style="thin">
        <color rgb="FFA6A6A6"/>
      </right>
      <top style="thin">
        <color rgb="FFA6A6A6"/>
      </top>
      <bottom style="thin">
        <color rgb="FFA6A6A6"/>
      </bottom>
      <diagonal/>
    </border>
    <border diagonalUp="false" diagonalDown="false">
      <left style="thin"/>
      <right style="thin"/>
      <top style="thin"/>
      <bottom style="thin"/>
      <diagonal/>
    </border>
    <border diagonalUp="false" diagonalDown="false">
      <left/>
      <right/>
      <top style="dotted"/>
      <bottom style="dotted"/>
      <diagonal/>
    </border>
  </borders>
  <cellStyleXfs count="75">
    <xf numFmtId="164" fontId="0" fillId="0" borderId="0" applyFont="true" applyBorder="true" applyAlignment="true" applyProtection="true">
      <alignment horizontal="general" vertical="top"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4" fillId="0" borderId="0" applyFont="true" applyBorder="false" applyAlignment="true" applyProtection="false">
      <alignment horizontal="general" vertical="top" textRotation="0" wrapText="false" indent="0" shrinkToFit="false"/>
    </xf>
    <xf numFmtId="165" fontId="1" fillId="0" borderId="0" applyFont="true" applyBorder="true" applyAlignment="true" applyProtection="true">
      <alignment horizontal="general" vertical="bottom" textRotation="0" wrapText="false" indent="0" shrinkToFit="false"/>
      <protection locked="true" hidden="false"/>
    </xf>
    <xf numFmtId="166" fontId="1"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7" fontId="5" fillId="0" borderId="0" applyFont="true" applyBorder="true" applyAlignment="true" applyProtection="true">
      <alignment horizontal="general" vertical="top" textRotation="0" wrapText="false" indent="0" shrinkToFit="false"/>
      <protection locked="true" hidden="false"/>
    </xf>
    <xf numFmtId="168" fontId="0" fillId="0" borderId="0" applyFont="true" applyBorder="false" applyAlignment="true" applyProtection="false">
      <alignment horizontal="general" vertical="top" textRotation="0" wrapText="false" indent="0" shrinkToFit="false"/>
    </xf>
    <xf numFmtId="169" fontId="6" fillId="2" borderId="0" applyFont="true" applyBorder="true" applyAlignment="true" applyProtection="true">
      <alignment horizontal="general" vertical="bottom" textRotation="0" wrapText="false" indent="0" shrinkToFit="false"/>
      <protection locked="false" hidden="false"/>
    </xf>
    <xf numFmtId="165" fontId="7" fillId="0" borderId="0" applyFont="true" applyBorder="false" applyAlignment="true" applyProtection="false">
      <alignment horizontal="general" vertical="center" textRotation="0" wrapText="false" indent="0" shrinkToFit="false"/>
    </xf>
    <xf numFmtId="170" fontId="6" fillId="2" borderId="0" applyFont="true" applyBorder="true" applyAlignment="true" applyProtection="true">
      <alignment horizontal="general" vertical="bottom" textRotation="0" wrapText="false" indent="0" shrinkToFit="false"/>
      <protection locked="false" hidden="false"/>
    </xf>
    <xf numFmtId="171" fontId="6" fillId="2" borderId="0" applyFont="true" applyBorder="true" applyAlignment="true" applyProtection="true">
      <alignment horizontal="general" vertical="bottom" textRotation="0" wrapText="false" indent="0" shrinkToFit="false"/>
      <protection locked="false" hidden="false"/>
    </xf>
    <xf numFmtId="164" fontId="8" fillId="0" borderId="0" applyFont="true" applyBorder="false" applyAlignment="true" applyProtection="false">
      <alignment horizontal="general" vertical="top" textRotation="0" wrapText="false" indent="0" shrinkToFit="false"/>
    </xf>
    <xf numFmtId="164" fontId="9" fillId="3" borderId="1" applyFont="true" applyBorder="true" applyAlignment="true" applyProtection="true">
      <alignment horizontal="general" vertical="top" textRotation="0" wrapText="false" indent="0" shrinkToFit="false"/>
      <protection locked="true" hidden="false"/>
    </xf>
    <xf numFmtId="164" fontId="10" fillId="0" borderId="0" applyFont="true" applyBorder="false" applyAlignment="true" applyProtection="false">
      <alignment horizontal="general" vertical="top" textRotation="0" wrapText="false" indent="0" shrinkToFit="false"/>
    </xf>
    <xf numFmtId="164" fontId="11" fillId="0" borderId="0" applyFont="true" applyBorder="false" applyAlignment="true" applyProtection="false">
      <alignment horizontal="general" vertical="top" textRotation="0" wrapText="false" indent="0" shrinkToFit="false"/>
    </xf>
    <xf numFmtId="165" fontId="12"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false" applyAlignment="true" applyProtection="false">
      <alignment horizontal="general" vertical="center" textRotation="0" wrapText="false" indent="0" shrinkToFit="false"/>
    </xf>
    <xf numFmtId="165" fontId="7" fillId="0" borderId="0" applyFont="true" applyBorder="false" applyAlignment="true" applyProtection="false">
      <alignment horizontal="general" vertical="center" textRotation="0" wrapText="false" indent="0" shrinkToFit="false"/>
    </xf>
    <xf numFmtId="164" fontId="13" fillId="4" borderId="2" applyFont="true" applyBorder="true" applyAlignment="true" applyProtection="true">
      <alignment horizontal="center" vertical="center" textRotation="0" wrapText="false" indent="0" shrinkToFit="false"/>
      <protection locked="true" hidden="false"/>
    </xf>
    <xf numFmtId="164" fontId="14" fillId="0" borderId="0" applyFont="true" applyBorder="false" applyAlignment="true" applyProtection="false">
      <alignment horizontal="general" vertical="top" textRotation="0" wrapText="false" indent="0" shrinkToFit="false"/>
    </xf>
    <xf numFmtId="165" fontId="15" fillId="0" borderId="0" applyFont="true" applyBorder="false" applyAlignment="true" applyProtection="true">
      <alignment horizontal="center" vertical="center" textRotation="0" wrapText="true" indent="0" shrinkToFit="false"/>
      <protection locked="true" hidden="false"/>
    </xf>
    <xf numFmtId="165" fontId="16" fillId="0" borderId="0" applyFont="true" applyBorder="false" applyAlignment="true" applyProtection="true">
      <alignment horizontal="center" vertical="center" textRotation="0" wrapText="true" indent="0" shrinkToFit="false"/>
      <protection locked="true" hidden="false"/>
    </xf>
    <xf numFmtId="172" fontId="6" fillId="2" borderId="0" applyFont="true" applyBorder="false" applyAlignment="true" applyProtection="true">
      <alignment horizontal="right" vertical="bottom" textRotation="0" wrapText="false" indent="0" shrinkToFit="false"/>
      <protection locked="true" hidden="false"/>
    </xf>
    <xf numFmtId="164" fontId="6" fillId="0" borderId="0" applyFont="true" applyBorder="false" applyAlignment="true" applyProtection="true">
      <alignment horizontal="general" vertical="top"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18" fillId="0" borderId="0" applyFont="true" applyBorder="true" applyAlignment="true" applyProtection="true">
      <alignment horizontal="general" vertical="bottom"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4" fontId="0" fillId="5" borderId="0" applyFont="true" applyBorder="false" applyAlignment="true" applyProtection="true">
      <alignment horizontal="general" vertical="top" textRotation="0" wrapText="false" indent="0" shrinkToFit="false"/>
      <protection locked="true" hidden="false"/>
    </xf>
    <xf numFmtId="164" fontId="6" fillId="0" borderId="0" applyFont="true" applyBorder="false" applyAlignment="true" applyProtection="true">
      <alignment horizontal="general" vertical="top" textRotation="0" wrapText="false" indent="0" shrinkToFit="false"/>
      <protection locked="true" hidden="false"/>
    </xf>
    <xf numFmtId="164" fontId="0" fillId="0" borderId="0" applyFont="true" applyBorder="false" applyAlignment="true" applyProtection="true">
      <alignment horizontal="general" vertical="top" textRotation="0" wrapText="false" indent="0" shrinkToFit="false"/>
      <protection locked="true" hidden="false"/>
    </xf>
    <xf numFmtId="164" fontId="6" fillId="5" borderId="0" applyFont="true" applyBorder="false" applyAlignment="true" applyProtection="true">
      <alignment horizontal="general" vertical="top" textRotation="0" wrapText="false" indent="0" shrinkToFit="false"/>
      <protection locked="true" hidden="false"/>
    </xf>
    <xf numFmtId="164" fontId="0" fillId="6" borderId="0" applyFont="true" applyBorder="false" applyAlignment="true" applyProtection="true">
      <alignment horizontal="general" vertical="top"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top"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top"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top"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left" vertical="center"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5" fontId="19"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cellStyleXfs>
  <cellXfs count="726">
    <xf numFmtId="164" fontId="0" fillId="0" borderId="0" xfId="0" applyFont="false" applyBorder="false" applyAlignment="false" applyProtection="false">
      <alignment horizontal="general" vertical="top" textRotation="0" wrapText="false" indent="0" shrinkToFit="false"/>
      <protection locked="true" hidden="false"/>
    </xf>
    <xf numFmtId="164" fontId="6" fillId="0" borderId="0" xfId="53" applyFont="false" applyBorder="true" applyAlignment="false" applyProtection="false">
      <alignment horizontal="general" vertical="top" textRotation="0" wrapText="false" indent="0" shrinkToFit="false"/>
      <protection locked="true" hidden="false"/>
    </xf>
    <xf numFmtId="164" fontId="0" fillId="0" borderId="0" xfId="0" applyFont="false" applyBorder="true" applyAlignment="false" applyProtection="false">
      <alignment horizontal="general" vertical="top" textRotation="0" wrapText="false" indent="0" shrinkToFit="false"/>
      <protection locked="true" hidden="false"/>
    </xf>
    <xf numFmtId="164" fontId="20" fillId="0" borderId="0" xfId="0" applyFont="true" applyBorder="true" applyAlignment="false" applyProtection="false">
      <alignment horizontal="general" vertical="top" textRotation="0" wrapText="false" indent="0" shrinkToFit="false"/>
      <protection locked="true" hidden="false"/>
    </xf>
    <xf numFmtId="173" fontId="0" fillId="0" borderId="0" xfId="0" applyFont="false" applyBorder="true" applyAlignment="fals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73"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true">
      <alignment horizontal="general" vertical="top" textRotation="0" wrapText="false" indent="0" shrinkToFit="false"/>
      <protection locked="true" hidden="false"/>
    </xf>
    <xf numFmtId="165" fontId="9" fillId="3" borderId="3" xfId="48" applyFont="true" applyBorder="true" applyAlignment="true" applyProtection="true">
      <alignment horizontal="left" vertical="center" textRotation="0" wrapText="true" indent="1" shrinkToFit="false"/>
      <protection locked="true" hidden="false"/>
    </xf>
    <xf numFmtId="164" fontId="0" fillId="0" borderId="4" xfId="0" applyFont="false" applyBorder="true" applyAlignment="false" applyProtection="false">
      <alignment horizontal="general" vertical="top" textRotation="0" wrapText="false" indent="0" shrinkToFit="false"/>
      <protection locked="true" hidden="false"/>
    </xf>
    <xf numFmtId="164" fontId="0" fillId="0" borderId="5" xfId="0" applyFont="false" applyBorder="true" applyAlignment="false" applyProtection="false">
      <alignment horizontal="general" vertical="top" textRotation="0" wrapText="false" indent="0" shrinkToFit="false"/>
      <protection locked="true" hidden="false"/>
    </xf>
    <xf numFmtId="164" fontId="21" fillId="6" borderId="0" xfId="62" applyFont="true" applyBorder="true" applyAlignment="true" applyProtection="false">
      <alignment horizontal="general" vertical="bottom" textRotation="0" wrapText="true" indent="0" shrinkToFit="false"/>
      <protection locked="true" hidden="false"/>
    </xf>
    <xf numFmtId="164" fontId="22" fillId="6" borderId="5" xfId="62" applyFont="true" applyBorder="true" applyAlignment="true" applyProtection="true">
      <alignment horizontal="general" vertical="center" textRotation="0" wrapText="true" indent="0" shrinkToFit="false"/>
      <protection locked="true" hidden="false"/>
    </xf>
    <xf numFmtId="165" fontId="21" fillId="6" borderId="0" xfId="62" applyFont="true" applyBorder="true" applyAlignment="true" applyProtection="true">
      <alignment horizontal="justify" vertical="top" textRotation="0" wrapText="true" indent="0" shrinkToFit="false"/>
      <protection locked="true" hidden="false"/>
    </xf>
    <xf numFmtId="164" fontId="22" fillId="6" borderId="5" xfId="62" applyFont="true" applyBorder="true" applyAlignment="true" applyProtection="true">
      <alignment horizontal="center" vertical="center" textRotation="0" wrapText="true" indent="0" shrinkToFit="false"/>
      <protection locked="true" hidden="false"/>
    </xf>
    <xf numFmtId="164" fontId="23" fillId="6" borderId="4" xfId="62" applyFont="true" applyBorder="true" applyAlignment="true" applyProtection="false">
      <alignment horizontal="left" vertical="center" textRotation="0" wrapText="true" indent="0" shrinkToFit="false"/>
      <protection locked="true" hidden="false"/>
    </xf>
    <xf numFmtId="164" fontId="23" fillId="6" borderId="0" xfId="62" applyFont="true" applyBorder="true" applyAlignment="true" applyProtection="false">
      <alignment horizontal="left" vertical="center" textRotation="0" wrapText="true" indent="0" shrinkToFit="false"/>
      <protection locked="true" hidden="false"/>
    </xf>
    <xf numFmtId="164" fontId="21" fillId="6" borderId="4" xfId="62" applyFont="true" applyBorder="true" applyAlignment="true" applyProtection="false">
      <alignment horizontal="general" vertical="bottom" textRotation="0" wrapText="true" indent="0" shrinkToFit="false"/>
      <protection locked="true" hidden="false"/>
    </xf>
    <xf numFmtId="164" fontId="0" fillId="2" borderId="1" xfId="59" applyFont="true" applyBorder="true" applyAlignment="true" applyProtection="true">
      <alignment horizontal="center" vertical="center" textRotation="0" wrapText="true" indent="0" shrinkToFit="false"/>
      <protection locked="true" hidden="false"/>
    </xf>
    <xf numFmtId="164" fontId="21" fillId="6" borderId="4" xfId="62" applyFont="true" applyBorder="true" applyAlignment="true" applyProtection="false">
      <alignment horizontal="general" vertical="center" textRotation="0" wrapText="true" indent="0" shrinkToFit="false"/>
      <protection locked="true" hidden="false"/>
    </xf>
    <xf numFmtId="164" fontId="0" fillId="7" borderId="1" xfId="59" applyFont="true" applyBorder="true" applyAlignment="true" applyProtection="true">
      <alignment horizontal="center" vertical="center" textRotation="0" wrapText="true" indent="0" shrinkToFit="false"/>
      <protection locked="true" hidden="false"/>
    </xf>
    <xf numFmtId="164" fontId="21" fillId="6" borderId="4" xfId="62" applyFont="true" applyBorder="true" applyAlignment="true" applyProtection="false">
      <alignment horizontal="left" vertical="center" textRotation="0" wrapText="true" indent="0" shrinkToFit="false"/>
      <protection locked="true" hidden="false"/>
    </xf>
    <xf numFmtId="164" fontId="0" fillId="8" borderId="1" xfId="59" applyFont="true" applyBorder="true" applyAlignment="true" applyProtection="true">
      <alignment horizontal="center" vertical="center" textRotation="0" wrapText="true" indent="0" shrinkToFit="false"/>
      <protection locked="true" hidden="false"/>
    </xf>
    <xf numFmtId="164" fontId="0" fillId="9" borderId="1" xfId="59" applyFont="true" applyBorder="true" applyAlignment="true" applyProtection="true">
      <alignment horizontal="center" vertical="center" textRotation="0" wrapText="true" indent="0" shrinkToFit="false"/>
      <protection locked="true" hidden="false"/>
    </xf>
    <xf numFmtId="164" fontId="21" fillId="6" borderId="0" xfId="62" applyFont="true" applyBorder="true" applyAlignment="true" applyProtection="false">
      <alignment horizontal="left" vertical="top" textRotation="0" wrapText="true" indent="1" shrinkToFit="false"/>
      <protection locked="true" hidden="false"/>
    </xf>
    <xf numFmtId="165" fontId="21" fillId="6" borderId="0" xfId="62" applyFont="true" applyBorder="true" applyAlignment="true" applyProtection="false">
      <alignment horizontal="justify" vertical="center" textRotation="0" wrapText="true" indent="0" shrinkToFit="false"/>
      <protection locked="true" hidden="false"/>
    </xf>
    <xf numFmtId="164" fontId="24" fillId="0" borderId="0" xfId="20" applyFont="true" applyBorder="true" applyAlignment="true" applyProtection="true">
      <alignment horizontal="general" vertical="top" textRotation="0" wrapText="false" indent="0" shrinkToFit="false"/>
      <protection locked="true" hidden="false"/>
    </xf>
    <xf numFmtId="165" fontId="21" fillId="6" borderId="0" xfId="62" applyFont="true" applyBorder="true" applyAlignment="true" applyProtection="false">
      <alignment horizontal="justify" vertical="top" textRotation="0" wrapText="true" indent="0" shrinkToFit="false"/>
      <protection locked="true" hidden="false"/>
    </xf>
    <xf numFmtId="164" fontId="24" fillId="0" borderId="0" xfId="20" applyFont="true" applyBorder="true" applyAlignment="true" applyProtection="true">
      <alignment horizontal="general" vertical="center" textRotation="0" wrapText="false" indent="0" shrinkToFit="false"/>
      <protection locked="true" hidden="false"/>
    </xf>
    <xf numFmtId="165" fontId="9" fillId="0" borderId="0" xfId="42" applyFont="true" applyBorder="true" applyAlignment="true" applyProtection="true">
      <alignment horizontal="right" vertical="top" textRotation="0" wrapText="true" indent="0" shrinkToFit="false"/>
      <protection locked="true" hidden="false"/>
    </xf>
    <xf numFmtId="165" fontId="9" fillId="0" borderId="0" xfId="42" applyFont="true" applyBorder="true" applyAlignment="true" applyProtection="true">
      <alignment horizontal="right" vertical="top" textRotation="0" wrapText="true" indent="1" shrinkToFit="false"/>
      <protection locked="true" hidden="false"/>
    </xf>
    <xf numFmtId="165" fontId="9" fillId="0" borderId="0" xfId="42" applyFont="true" applyBorder="true" applyAlignment="true" applyProtection="true">
      <alignment horizontal="left" vertical="top" textRotation="0" wrapText="true" indent="0" shrinkToFit="false"/>
      <protection locked="true" hidden="false"/>
    </xf>
    <xf numFmtId="164" fontId="21" fillId="0" borderId="0" xfId="62" applyFont="true" applyBorder="true" applyAlignment="true" applyProtection="true">
      <alignment horizontal="general" vertical="top" textRotation="0" wrapText="true" indent="0" shrinkToFit="false"/>
      <protection locked="true" hidden="false"/>
    </xf>
    <xf numFmtId="165" fontId="25" fillId="6" borderId="0" xfId="62" applyFont="true" applyBorder="true" applyAlignment="true" applyProtection="false">
      <alignment horizontal="left" vertical="center" textRotation="0" wrapText="true" indent="0" shrinkToFit="false"/>
      <protection locked="true" hidden="false"/>
    </xf>
    <xf numFmtId="165" fontId="0" fillId="6" borderId="0" xfId="62" applyFont="true" applyBorder="true" applyAlignment="true" applyProtection="false">
      <alignment horizontal="general" vertical="top" textRotation="0" wrapText="true" indent="0" shrinkToFit="false"/>
      <protection locked="true" hidden="false"/>
    </xf>
    <xf numFmtId="165" fontId="0" fillId="6" borderId="0" xfId="62" applyFont="true" applyBorder="true" applyAlignment="true" applyProtection="false">
      <alignment horizontal="justify" vertical="center" textRotation="0" wrapText="true" indent="0" shrinkToFit="false"/>
      <protection locked="true" hidden="false"/>
    </xf>
    <xf numFmtId="165" fontId="25" fillId="6" borderId="0" xfId="62" applyFont="true" applyBorder="true" applyAlignment="true" applyProtection="false">
      <alignment horizontal="general" vertical="center" textRotation="0" wrapText="true" indent="0" shrinkToFit="false"/>
      <protection locked="true" hidden="false"/>
    </xf>
    <xf numFmtId="165" fontId="0" fillId="6" borderId="0" xfId="62" applyFont="true" applyBorder="true" applyAlignment="true" applyProtection="false">
      <alignment horizontal="general" vertical="center" textRotation="0" wrapText="true" indent="0" shrinkToFit="false"/>
      <protection locked="true" hidden="false"/>
    </xf>
    <xf numFmtId="164" fontId="21" fillId="0" borderId="0" xfId="62" applyFont="true" applyBorder="true" applyAlignment="true" applyProtection="true">
      <alignment horizontal="general" vertical="bottom" textRotation="0" wrapText="true" indent="0" shrinkToFit="false"/>
      <protection locked="true" hidden="false"/>
    </xf>
    <xf numFmtId="164" fontId="21" fillId="6" borderId="0" xfId="62" applyFont="true" applyBorder="true" applyAlignment="true" applyProtection="false">
      <alignment horizontal="justify" vertical="bottom" textRotation="0" wrapText="true" indent="0" shrinkToFit="false"/>
      <protection locked="true" hidden="false"/>
    </xf>
    <xf numFmtId="164" fontId="26" fillId="6" borderId="0" xfId="49" applyFont="true" applyBorder="true" applyAlignment="true" applyProtection="true">
      <alignment horizontal="general" vertical="bottom" textRotation="0" wrapText="true" indent="0" shrinkToFit="false"/>
      <protection locked="true" hidden="false"/>
    </xf>
    <xf numFmtId="164" fontId="26" fillId="6" borderId="0" xfId="49" applyFont="true" applyBorder="true" applyAlignment="true" applyProtection="true">
      <alignment horizontal="left" vertical="bottom" textRotation="0" wrapText="true" indent="0" shrinkToFit="false"/>
      <protection locked="true" hidden="false"/>
    </xf>
    <xf numFmtId="164" fontId="21" fillId="6" borderId="0" xfId="62" applyFont="true" applyBorder="true" applyAlignment="true" applyProtection="false">
      <alignment horizontal="right" vertical="bottom" textRotation="0" wrapText="true" indent="0" shrinkToFit="false"/>
      <protection locked="true" hidden="false"/>
    </xf>
    <xf numFmtId="164" fontId="21" fillId="6" borderId="0" xfId="62" applyFont="true" applyBorder="true" applyAlignment="true" applyProtection="false">
      <alignment horizontal="left" vertical="bottom" textRotation="0" wrapText="true" indent="0" shrinkToFit="false"/>
      <protection locked="true" hidden="false"/>
    </xf>
    <xf numFmtId="164" fontId="0" fillId="0" borderId="6" xfId="0" applyFont="false" applyBorder="true" applyAlignment="false" applyProtection="false">
      <alignment horizontal="general" vertical="top" textRotation="0" wrapText="false" indent="0" shrinkToFit="false"/>
      <protection locked="true" hidden="false"/>
    </xf>
    <xf numFmtId="164" fontId="0" fillId="0" borderId="7" xfId="0" applyFont="false" applyBorder="true" applyAlignment="false" applyProtection="false">
      <alignment horizontal="general" vertical="top" textRotation="0" wrapText="false" indent="0" shrinkToFit="false"/>
      <protection locked="true" hidden="false"/>
    </xf>
    <xf numFmtId="164" fontId="23" fillId="6" borderId="6" xfId="62" applyFont="true" applyBorder="true" applyAlignment="true" applyProtection="false">
      <alignment horizontal="left" vertical="center" textRotation="0" wrapText="true" indent="0" shrinkToFit="false"/>
      <protection locked="true" hidden="false"/>
    </xf>
    <xf numFmtId="164" fontId="23" fillId="6" borderId="8" xfId="62" applyFont="true" applyBorder="true" applyAlignment="true" applyProtection="false">
      <alignment horizontal="left" vertical="center" textRotation="0" wrapText="true" indent="0" shrinkToFit="false"/>
      <protection locked="true" hidden="false"/>
    </xf>
    <xf numFmtId="164" fontId="22" fillId="6" borderId="7" xfId="62" applyFont="true" applyBorder="true" applyAlignment="true" applyProtection="true">
      <alignment horizontal="general" vertical="center" textRotation="0" wrapText="true" indent="0" shrinkToFit="false"/>
      <protection locked="true" hidden="false"/>
    </xf>
    <xf numFmtId="165" fontId="6" fillId="0" borderId="0" xfId="68" applyFont="true" applyBorder="false" applyAlignment="true" applyProtection="true">
      <alignment horizontal="left" vertical="center" textRotation="0" wrapText="true" indent="0" shrinkToFit="false"/>
      <protection locked="true" hidden="false"/>
    </xf>
    <xf numFmtId="165" fontId="6" fillId="0" borderId="0" xfId="68" applyFont="true" applyBorder="false" applyAlignment="true" applyProtection="true">
      <alignment horizontal="general" vertical="center" textRotation="0" wrapText="true" indent="0" shrinkToFit="false"/>
      <protection locked="true" hidden="false"/>
    </xf>
    <xf numFmtId="165" fontId="6" fillId="0" borderId="9" xfId="68" applyFont="true" applyBorder="true" applyAlignment="true" applyProtection="true">
      <alignment horizontal="center" vertical="center" textRotation="0" wrapText="true" indent="0" shrinkToFit="false"/>
      <protection locked="true" hidden="false"/>
    </xf>
    <xf numFmtId="165" fontId="20" fillId="0" borderId="0" xfId="68" applyFont="true" applyBorder="false" applyAlignment="true" applyProtection="true">
      <alignment horizontal="center" vertical="center" textRotation="0" wrapText="true" indent="0" shrinkToFit="false"/>
      <protection locked="true" hidden="false"/>
    </xf>
    <xf numFmtId="174" fontId="6" fillId="0" borderId="0" xfId="68" applyFont="true" applyBorder="false" applyAlignment="true" applyProtection="true">
      <alignment horizontal="left" vertical="center" textRotation="0" wrapText="true" indent="0" shrinkToFit="false"/>
      <protection locked="true" hidden="false"/>
    </xf>
    <xf numFmtId="165" fontId="6" fillId="0" borderId="0" xfId="71" applyFont="true" applyBorder="false" applyAlignment="true" applyProtection="true">
      <alignment horizontal="left" vertical="center" textRotation="0" wrapText="true" indent="0" shrinkToFit="false"/>
      <protection locked="true" hidden="false"/>
    </xf>
    <xf numFmtId="165" fontId="20" fillId="0" borderId="0" xfId="71" applyFont="true" applyBorder="false" applyAlignment="true" applyProtection="true">
      <alignment horizontal="left" vertical="center" textRotation="0" wrapText="true" indent="0" shrinkToFit="false"/>
      <protection locked="true" hidden="false"/>
    </xf>
    <xf numFmtId="165" fontId="31" fillId="0" borderId="0" xfId="71" applyFont="true" applyBorder="false" applyAlignment="true" applyProtection="true">
      <alignment horizontal="general" vertical="center" textRotation="0" wrapText="true" indent="0" shrinkToFit="false"/>
      <protection locked="true" hidden="false"/>
    </xf>
    <xf numFmtId="165" fontId="6" fillId="0" borderId="0" xfId="71" applyFont="true" applyBorder="false" applyAlignment="true" applyProtection="true">
      <alignment horizontal="general" vertical="center" textRotation="0" wrapText="true" indent="0" shrinkToFit="false"/>
      <protection locked="true" hidden="false"/>
    </xf>
    <xf numFmtId="165" fontId="6" fillId="0" borderId="0" xfId="71" applyFont="true" applyBorder="false" applyAlignment="true" applyProtection="true">
      <alignment horizontal="center" vertical="center" textRotation="0" wrapText="true" indent="0" shrinkToFit="false"/>
      <protection locked="true" hidden="false"/>
    </xf>
    <xf numFmtId="165" fontId="20" fillId="0" borderId="0" xfId="71" applyFont="true" applyBorder="false" applyAlignment="true" applyProtection="true">
      <alignment horizontal="center" vertical="center" textRotation="0" wrapText="true" indent="0" shrinkToFit="false"/>
      <protection locked="true" hidden="false"/>
    </xf>
    <xf numFmtId="165" fontId="32" fillId="0" borderId="0" xfId="71" applyFont="true" applyBorder="false" applyAlignment="true" applyProtection="true">
      <alignment horizontal="left" vertical="center" textRotation="0" wrapText="true" indent="0" shrinkToFit="false"/>
      <protection locked="true" hidden="false"/>
    </xf>
    <xf numFmtId="165" fontId="33" fillId="0" borderId="0" xfId="71" applyFont="true" applyBorder="false" applyAlignment="true" applyProtection="true">
      <alignment horizontal="left" vertical="center" textRotation="0" wrapText="true" indent="0" shrinkToFit="false"/>
      <protection locked="true" hidden="false"/>
    </xf>
    <xf numFmtId="165" fontId="33" fillId="0" borderId="0" xfId="71" applyFont="true" applyBorder="false" applyAlignment="true" applyProtection="true">
      <alignment horizontal="general" vertical="center" textRotation="0" wrapText="true" indent="0" shrinkToFit="false"/>
      <protection locked="true" hidden="false"/>
    </xf>
    <xf numFmtId="165" fontId="33" fillId="0" borderId="0" xfId="71" applyFont="true" applyBorder="false" applyAlignment="true" applyProtection="true">
      <alignment horizontal="center" vertical="center" textRotation="0" wrapText="true" indent="0" shrinkToFit="false"/>
      <protection locked="true" hidden="false"/>
    </xf>
    <xf numFmtId="165" fontId="6" fillId="0" borderId="0" xfId="71" applyFont="true" applyBorder="false" applyAlignment="true" applyProtection="true">
      <alignment horizontal="left" vertical="center" textRotation="0" wrapText="true" indent="0" shrinkToFit="false"/>
      <protection locked="true" hidden="false"/>
    </xf>
    <xf numFmtId="165" fontId="20" fillId="0" borderId="0" xfId="71" applyFont="true" applyBorder="false" applyAlignment="true" applyProtection="true">
      <alignment horizontal="general" vertical="center" textRotation="0" wrapText="true" indent="0" shrinkToFit="false"/>
      <protection locked="true" hidden="false"/>
    </xf>
    <xf numFmtId="173" fontId="0" fillId="0" borderId="0" xfId="0" applyFont="false" applyBorder="true" applyAlignment="true" applyProtection="false">
      <alignment horizontal="left" vertical="top" textRotation="0" wrapText="false" indent="1" shrinkToFit="false"/>
      <protection locked="true" hidden="false"/>
    </xf>
    <xf numFmtId="164" fontId="34" fillId="0" borderId="0" xfId="0" applyFont="true" applyBorder="true" applyAlignment="false" applyProtection="false">
      <alignment horizontal="general" vertical="top" textRotation="0" wrapText="false" indent="0" shrinkToFit="false"/>
      <protection locked="true" hidden="false"/>
    </xf>
    <xf numFmtId="164" fontId="6" fillId="0" borderId="0" xfId="20" applyFont="true" applyBorder="true" applyAlignment="true" applyProtection="true">
      <alignment horizontal="general" vertical="center" textRotation="0" wrapText="true" indent="0" shrinkToFit="false"/>
      <protection locked="true" hidden="false"/>
    </xf>
    <xf numFmtId="173" fontId="0" fillId="0" borderId="0" xfId="0" applyFont="false" applyBorder="true" applyAlignment="true" applyProtection="false">
      <alignment horizontal="left" vertical="center" textRotation="0" wrapText="false" indent="1" shrinkToFit="false"/>
      <protection locked="true" hidden="false"/>
    </xf>
    <xf numFmtId="165" fontId="35" fillId="0" borderId="0" xfId="71" applyFont="true" applyBorder="false" applyAlignment="true" applyProtection="true">
      <alignment horizontal="left" vertical="center" textRotation="0" wrapText="true" indent="0" shrinkToFit="false"/>
      <protection locked="true" hidden="false"/>
    </xf>
    <xf numFmtId="165" fontId="36" fillId="0" borderId="0" xfId="71" applyFont="true" applyBorder="false" applyAlignment="true" applyProtection="true">
      <alignment horizontal="left" vertical="center" textRotation="0" wrapText="true" indent="0" shrinkToFit="false"/>
      <protection locked="true" hidden="false"/>
    </xf>
    <xf numFmtId="165" fontId="37" fillId="0" borderId="0" xfId="71" applyFont="true" applyBorder="false" applyAlignment="true" applyProtection="true">
      <alignment horizontal="general" vertical="center" textRotation="0" wrapText="true" indent="0" shrinkToFit="false"/>
      <protection locked="true" hidden="false"/>
    </xf>
    <xf numFmtId="165" fontId="35" fillId="6" borderId="0" xfId="71" applyFont="true" applyBorder="true" applyAlignment="true" applyProtection="true">
      <alignment horizontal="general" vertical="center" textRotation="0" wrapText="true" indent="0" shrinkToFit="false"/>
      <protection locked="true" hidden="false"/>
    </xf>
    <xf numFmtId="165" fontId="35" fillId="0" borderId="0" xfId="71" applyFont="true" applyBorder="true" applyAlignment="true" applyProtection="true">
      <alignment horizontal="general" vertical="center" textRotation="0" wrapText="true" indent="0" shrinkToFit="false"/>
      <protection locked="true" hidden="false"/>
    </xf>
    <xf numFmtId="165" fontId="35" fillId="0" borderId="0" xfId="71" applyFont="true" applyBorder="false" applyAlignment="true" applyProtection="true">
      <alignment horizontal="right" vertical="center" textRotation="0" wrapText="false" indent="0" shrinkToFit="false"/>
      <protection locked="true" hidden="false"/>
    </xf>
    <xf numFmtId="165" fontId="35" fillId="0" borderId="0" xfId="71" applyFont="true" applyBorder="false" applyAlignment="true" applyProtection="true">
      <alignment horizontal="center" vertical="center" textRotation="0" wrapText="true" indent="0" shrinkToFit="false"/>
      <protection locked="true" hidden="false"/>
    </xf>
    <xf numFmtId="165" fontId="35" fillId="0" borderId="0" xfId="71" applyFont="true" applyBorder="false" applyAlignment="true" applyProtection="true">
      <alignment horizontal="general" vertical="center" textRotation="0" wrapText="true" indent="0" shrinkToFit="false"/>
      <protection locked="true" hidden="false"/>
    </xf>
    <xf numFmtId="165" fontId="36" fillId="0" borderId="0" xfId="71" applyFont="true" applyBorder="false" applyAlignment="true" applyProtection="true">
      <alignment horizontal="center" vertical="center" textRotation="0" wrapText="true" indent="0" shrinkToFit="false"/>
      <protection locked="true" hidden="false"/>
    </xf>
    <xf numFmtId="165" fontId="38" fillId="6" borderId="0" xfId="71" applyFont="true" applyBorder="true" applyAlignment="true" applyProtection="true">
      <alignment horizontal="general" vertical="center" textRotation="0" wrapText="true" indent="0" shrinkToFit="false"/>
      <protection locked="true" hidden="false"/>
    </xf>
    <xf numFmtId="165" fontId="9" fillId="0" borderId="10" xfId="74" applyFont="true" applyBorder="true" applyAlignment="true" applyProtection="false">
      <alignment horizontal="center" vertical="center" textRotation="0" wrapText="true" indent="0" shrinkToFit="false"/>
      <protection locked="true" hidden="false"/>
    </xf>
    <xf numFmtId="165" fontId="39" fillId="6" borderId="0" xfId="71" applyFont="true" applyBorder="true" applyAlignment="true" applyProtection="true">
      <alignment horizontal="general" vertical="center" textRotation="0" wrapText="true" indent="0" shrinkToFit="false"/>
      <protection locked="true" hidden="false"/>
    </xf>
    <xf numFmtId="165" fontId="40" fillId="0" borderId="0" xfId="71" applyFont="true" applyBorder="false" applyAlignment="true" applyProtection="true">
      <alignment horizontal="general" vertical="center" textRotation="0" wrapText="true" indent="0" shrinkToFit="false"/>
      <protection locked="true" hidden="false"/>
    </xf>
    <xf numFmtId="165" fontId="35" fillId="6" borderId="0" xfId="71" applyFont="true" applyBorder="true" applyAlignment="true" applyProtection="true">
      <alignment horizontal="right" vertical="center" textRotation="0" wrapText="true" indent="1" shrinkToFit="false"/>
      <protection locked="true" hidden="false"/>
    </xf>
    <xf numFmtId="165" fontId="41" fillId="6" borderId="0" xfId="71" applyFont="true" applyBorder="true" applyAlignment="true" applyProtection="true">
      <alignment horizontal="center" vertical="center" textRotation="0" wrapText="true" indent="0" shrinkToFit="false"/>
      <protection locked="true" hidden="false"/>
    </xf>
    <xf numFmtId="165" fontId="42" fillId="6" borderId="0" xfId="71" applyFont="true" applyBorder="true" applyAlignment="true" applyProtection="true">
      <alignment horizontal="general" vertical="center" textRotation="0" wrapText="true" indent="0" shrinkToFit="false"/>
      <protection locked="true" hidden="false"/>
    </xf>
    <xf numFmtId="165" fontId="6" fillId="6" borderId="0" xfId="71" applyFont="true" applyBorder="true" applyAlignment="true" applyProtection="true">
      <alignment horizontal="right" vertical="center" textRotation="0" wrapText="true" indent="1" shrinkToFit="false"/>
      <protection locked="true" hidden="false"/>
    </xf>
    <xf numFmtId="165" fontId="0" fillId="7" borderId="9" xfId="71" applyFont="true" applyBorder="true" applyAlignment="true" applyProtection="true">
      <alignment horizontal="left" vertical="center" textRotation="0" wrapText="true" indent="1" shrinkToFit="false"/>
      <protection locked="true" hidden="false"/>
    </xf>
    <xf numFmtId="165" fontId="43" fillId="6" borderId="0" xfId="71" applyFont="true" applyBorder="true" applyAlignment="true" applyProtection="true">
      <alignment horizontal="general" vertical="center" textRotation="0" wrapText="true" indent="0" shrinkToFit="false"/>
      <protection locked="true" hidden="false"/>
    </xf>
    <xf numFmtId="165" fontId="44" fillId="6" borderId="0" xfId="71" applyFont="true" applyBorder="true" applyAlignment="true" applyProtection="true">
      <alignment horizontal="right" vertical="center" textRotation="0" wrapText="true" indent="1" shrinkToFit="false"/>
      <protection locked="true" hidden="false"/>
    </xf>
    <xf numFmtId="165" fontId="44" fillId="6" borderId="0" xfId="71" applyFont="true" applyBorder="true" applyAlignment="true" applyProtection="true">
      <alignment horizontal="left" vertical="center" textRotation="0" wrapText="true" indent="3" shrinkToFit="false"/>
      <protection locked="true" hidden="false"/>
    </xf>
    <xf numFmtId="164" fontId="6" fillId="9" borderId="9" xfId="72" applyFont="true" applyBorder="true" applyAlignment="true" applyProtection="true">
      <alignment horizontal="left" vertical="center" textRotation="0" wrapText="true" indent="1" shrinkToFit="false"/>
      <protection locked="true" hidden="false"/>
    </xf>
    <xf numFmtId="165" fontId="45" fillId="6" borderId="0" xfId="71" applyFont="true" applyBorder="true" applyAlignment="true" applyProtection="true">
      <alignment horizontal="general" vertical="center" textRotation="0" wrapText="true" indent="0" shrinkToFit="false"/>
      <protection locked="true" hidden="false"/>
    </xf>
    <xf numFmtId="175" fontId="35" fillId="6" borderId="0" xfId="71" applyFont="true" applyBorder="true" applyAlignment="true" applyProtection="true">
      <alignment horizontal="left" vertical="center" textRotation="0" wrapText="true" indent="0" shrinkToFit="false"/>
      <protection locked="true" hidden="false"/>
    </xf>
    <xf numFmtId="165" fontId="36" fillId="6" borderId="0" xfId="71" applyFont="true" applyBorder="true" applyAlignment="true" applyProtection="true">
      <alignment horizontal="center" vertical="center" textRotation="0" wrapText="true" indent="0" shrinkToFit="false"/>
      <protection locked="true" hidden="false"/>
    </xf>
    <xf numFmtId="165" fontId="35" fillId="6" borderId="0" xfId="71" applyFont="true" applyBorder="true" applyAlignment="true" applyProtection="true">
      <alignment horizontal="left" vertical="center" textRotation="0" wrapText="true" indent="1" shrinkToFit="false"/>
      <protection locked="true" hidden="false"/>
    </xf>
    <xf numFmtId="165" fontId="35" fillId="6" borderId="0" xfId="71" applyFont="true" applyBorder="true" applyAlignment="true" applyProtection="true">
      <alignment horizontal="center" vertical="center" textRotation="0" wrapText="true" indent="0" shrinkToFit="false"/>
      <protection locked="true" hidden="false"/>
    </xf>
    <xf numFmtId="175" fontId="6" fillId="0" borderId="0" xfId="71" applyFont="true" applyBorder="false" applyAlignment="true" applyProtection="true">
      <alignment horizontal="left" vertical="center" textRotation="0" wrapText="true" indent="0" shrinkToFit="false"/>
      <protection locked="true" hidden="false"/>
    </xf>
    <xf numFmtId="165" fontId="0" fillId="6" borderId="0" xfId="71" applyFont="true" applyBorder="true" applyAlignment="true" applyProtection="true">
      <alignment horizontal="right" vertical="center" textRotation="0" wrapText="true" indent="1" shrinkToFit="false"/>
      <protection locked="true" hidden="false"/>
    </xf>
    <xf numFmtId="164" fontId="0" fillId="7" borderId="9" xfId="72" applyFont="true" applyBorder="true" applyAlignment="true" applyProtection="true">
      <alignment horizontal="left" vertical="center" textRotation="0" wrapText="true" indent="1" shrinkToFit="false"/>
      <protection locked="true" hidden="false"/>
    </xf>
    <xf numFmtId="165" fontId="45" fillId="6" borderId="0" xfId="71" applyFont="true" applyBorder="true" applyAlignment="true" applyProtection="true">
      <alignment horizontal="center" vertical="center" textRotation="0" wrapText="true" indent="0" shrinkToFit="false"/>
      <protection locked="true" hidden="false"/>
    </xf>
    <xf numFmtId="164" fontId="6" fillId="8" borderId="9" xfId="71" applyFont="true" applyBorder="true" applyAlignment="true" applyProtection="true">
      <alignment horizontal="left" vertical="center" textRotation="0" wrapText="true" indent="1" shrinkToFit="false"/>
      <protection locked="false" hidden="false"/>
    </xf>
    <xf numFmtId="164" fontId="0" fillId="8" borderId="9" xfId="72" applyFont="true" applyBorder="true" applyAlignment="true" applyProtection="true">
      <alignment horizontal="left" vertical="center" textRotation="0" wrapText="true" indent="1" shrinkToFit="false"/>
      <protection locked="false" hidden="false"/>
    </xf>
    <xf numFmtId="165" fontId="6" fillId="6" borderId="0" xfId="71" applyFont="true" applyBorder="true" applyAlignment="true" applyProtection="true">
      <alignment horizontal="center" vertical="center" textRotation="0" wrapText="true" indent="0" shrinkToFit="false"/>
      <protection locked="true" hidden="false"/>
    </xf>
    <xf numFmtId="165" fontId="6" fillId="6" borderId="0" xfId="71" applyFont="true" applyBorder="true" applyAlignment="true" applyProtection="true">
      <alignment horizontal="general" vertical="center" textRotation="0" wrapText="true" indent="0" shrinkToFit="false"/>
      <protection locked="true" hidden="false"/>
    </xf>
    <xf numFmtId="165" fontId="32" fillId="0" borderId="0" xfId="71" applyFont="true" applyBorder="false" applyAlignment="true" applyProtection="true">
      <alignment horizontal="left" vertical="center" textRotation="0" wrapText="true" indent="0" shrinkToFit="false"/>
      <protection locked="true" hidden="false"/>
    </xf>
    <xf numFmtId="165" fontId="46" fillId="0" borderId="0" xfId="71" applyFont="true" applyBorder="false" applyAlignment="true" applyProtection="true">
      <alignment horizontal="general" vertical="center" textRotation="0" wrapText="true" indent="0" shrinkToFit="false"/>
      <protection locked="true" hidden="false"/>
    </xf>
    <xf numFmtId="165" fontId="32" fillId="6" borderId="0" xfId="71" applyFont="true" applyBorder="true" applyAlignment="true" applyProtection="true">
      <alignment horizontal="general" vertical="center" textRotation="0" wrapText="true" indent="0" shrinkToFit="false"/>
      <protection locked="true" hidden="false"/>
    </xf>
    <xf numFmtId="165" fontId="47" fillId="0" borderId="0" xfId="71" applyFont="true" applyBorder="true" applyAlignment="true" applyProtection="true">
      <alignment horizontal="right" vertical="center" textRotation="0" wrapText="true" indent="1" shrinkToFit="false"/>
      <protection locked="true" hidden="false"/>
    </xf>
    <xf numFmtId="164" fontId="32" fillId="0" borderId="0" xfId="71" applyFont="true" applyBorder="true" applyAlignment="true" applyProtection="true">
      <alignment horizontal="left" vertical="center" textRotation="0" wrapText="true" indent="1" shrinkToFit="false"/>
      <protection locked="true" hidden="false"/>
    </xf>
    <xf numFmtId="165" fontId="32" fillId="0" borderId="0" xfId="71" applyFont="true" applyBorder="false" applyAlignment="true" applyProtection="true">
      <alignment horizontal="general" vertical="center" textRotation="0" wrapText="true" indent="0" shrinkToFit="false"/>
      <protection locked="true" hidden="false"/>
    </xf>
    <xf numFmtId="165" fontId="6" fillId="0" borderId="0" xfId="71" applyFont="true" applyBorder="true" applyAlignment="true" applyProtection="true">
      <alignment horizontal="center" vertical="center" textRotation="0" wrapText="true" indent="0" shrinkToFit="false"/>
      <protection locked="true" hidden="false"/>
    </xf>
    <xf numFmtId="165" fontId="31" fillId="0" borderId="0" xfId="71" applyFont="true" applyBorder="false" applyAlignment="true" applyProtection="true">
      <alignment horizontal="center" vertical="center" textRotation="0" wrapText="true" indent="0" shrinkToFit="false"/>
      <protection locked="true" hidden="false"/>
    </xf>
    <xf numFmtId="165" fontId="48" fillId="6" borderId="0" xfId="71" applyFont="true" applyBorder="true" applyAlignment="true" applyProtection="true">
      <alignment horizontal="center" vertical="center" textRotation="0" wrapText="true" indent="0" shrinkToFit="false"/>
      <protection locked="true" hidden="false"/>
    </xf>
    <xf numFmtId="165" fontId="6" fillId="6" borderId="0" xfId="71" applyFont="true" applyBorder="true" applyAlignment="true" applyProtection="true">
      <alignment horizontal="right" vertical="center" textRotation="0" wrapText="true" indent="1" shrinkToFit="false"/>
      <protection locked="true" hidden="false"/>
    </xf>
    <xf numFmtId="164" fontId="6" fillId="7" borderId="9" xfId="71" applyFont="true" applyBorder="true" applyAlignment="true" applyProtection="true">
      <alignment horizontal="left" vertical="center" textRotation="0" wrapText="true" indent="1" shrinkToFit="false"/>
      <protection locked="true" hidden="false"/>
    </xf>
    <xf numFmtId="175" fontId="45" fillId="6" borderId="0" xfId="71" applyFont="true" applyBorder="true" applyAlignment="true" applyProtection="true">
      <alignment horizontal="center" vertical="center" textRotation="0" wrapText="true" indent="0" shrinkToFit="false"/>
      <protection locked="true" hidden="false"/>
    </xf>
    <xf numFmtId="165" fontId="0" fillId="6" borderId="0" xfId="71" applyFont="true" applyBorder="true" applyAlignment="true" applyProtection="true">
      <alignment horizontal="right" vertical="center" textRotation="0" wrapText="true" indent="1" shrinkToFit="false"/>
      <protection locked="true" hidden="false"/>
    </xf>
    <xf numFmtId="164" fontId="6" fillId="0" borderId="9" xfId="71" applyFont="true" applyBorder="true" applyAlignment="true" applyProtection="true">
      <alignment horizontal="left" vertical="center" textRotation="0" wrapText="true" indent="1" shrinkToFit="false"/>
      <protection locked="true" hidden="false"/>
    </xf>
    <xf numFmtId="165" fontId="6" fillId="0" borderId="0" xfId="71" applyFont="true" applyBorder="false" applyAlignment="true" applyProtection="true">
      <alignment horizontal="general" vertical="center" textRotation="0" wrapText="false" indent="0" shrinkToFit="false"/>
      <protection locked="true" hidden="false"/>
    </xf>
    <xf numFmtId="175" fontId="6" fillId="6" borderId="0" xfId="71" applyFont="true" applyBorder="true" applyAlignment="true" applyProtection="true">
      <alignment horizontal="left" vertical="center" textRotation="0" wrapText="true" indent="0" shrinkToFit="false"/>
      <protection locked="true" hidden="false"/>
    </xf>
    <xf numFmtId="165" fontId="20" fillId="6" borderId="0" xfId="71" applyFont="true" applyBorder="true" applyAlignment="true" applyProtection="true">
      <alignment horizontal="center" vertical="center" textRotation="0" wrapText="true" indent="0" shrinkToFit="false"/>
      <protection locked="true" hidden="false"/>
    </xf>
    <xf numFmtId="165" fontId="6" fillId="8" borderId="9" xfId="71" applyFont="true" applyBorder="true" applyAlignment="true" applyProtection="true">
      <alignment horizontal="left" vertical="center" textRotation="0" wrapText="true" indent="1" shrinkToFit="false"/>
      <protection locked="false" hidden="false"/>
    </xf>
    <xf numFmtId="165" fontId="6" fillId="0" borderId="0" xfId="71" applyFont="true" applyBorder="true" applyAlignment="true" applyProtection="true">
      <alignment horizontal="left" vertical="center" textRotation="0" wrapText="true" indent="0" shrinkToFit="false"/>
      <protection locked="true" hidden="false"/>
    </xf>
    <xf numFmtId="164" fontId="20" fillId="0" borderId="0" xfId="71" applyFont="true" applyBorder="true" applyAlignment="true" applyProtection="true">
      <alignment horizontal="left" vertical="center" textRotation="0" wrapText="true" indent="0" shrinkToFit="false"/>
      <protection locked="true" hidden="false"/>
    </xf>
    <xf numFmtId="164" fontId="38" fillId="6" borderId="0" xfId="71" applyFont="true" applyBorder="true" applyAlignment="true" applyProtection="true">
      <alignment horizontal="center" vertical="center" textRotation="0" wrapText="true" indent="0" shrinkToFit="false"/>
      <protection locked="true" hidden="false"/>
    </xf>
    <xf numFmtId="164" fontId="6" fillId="6" borderId="0" xfId="71" applyFont="true" applyBorder="true" applyAlignment="true" applyProtection="true">
      <alignment horizontal="right" vertical="center" textRotation="0" wrapText="true" indent="1" shrinkToFit="false"/>
      <protection locked="true" hidden="false"/>
    </xf>
    <xf numFmtId="164" fontId="0" fillId="6" borderId="0" xfId="71" applyFont="true" applyBorder="true" applyAlignment="true" applyProtection="true">
      <alignment horizontal="right" vertical="center" textRotation="0" wrapText="true" indent="1" shrinkToFit="false"/>
      <protection locked="true" hidden="false"/>
    </xf>
    <xf numFmtId="164" fontId="0" fillId="0" borderId="0" xfId="0" applyFont="true" applyBorder="true" applyAlignment="true" applyProtection="true">
      <alignment horizontal="right" vertical="center" textRotation="0" wrapText="true" indent="1" shrinkToFit="false"/>
      <protection locked="true" hidden="false"/>
    </xf>
    <xf numFmtId="164" fontId="6" fillId="8" borderId="9" xfId="0" applyFont="true" applyBorder="true" applyAlignment="true" applyProtection="true">
      <alignment horizontal="left" vertical="center" textRotation="0" wrapText="true" indent="1" shrinkToFit="false"/>
      <protection locked="false" hidden="false"/>
    </xf>
    <xf numFmtId="165" fontId="0" fillId="0" borderId="0" xfId="71" applyFont="true" applyBorder="true" applyAlignment="true" applyProtection="true">
      <alignment horizontal="center" vertical="center" textRotation="0" wrapText="true" indent="0" shrinkToFit="false"/>
      <protection locked="true" hidden="false"/>
    </xf>
    <xf numFmtId="165" fontId="6" fillId="6" borderId="0" xfId="71" applyFont="true" applyBorder="true" applyAlignment="true" applyProtection="true">
      <alignment horizontal="center" vertical="center" textRotation="0" wrapText="true" indent="0" shrinkToFit="false"/>
      <protection locked="true" hidden="false"/>
    </xf>
    <xf numFmtId="164" fontId="6" fillId="6" borderId="0" xfId="71" applyFont="true" applyBorder="true" applyAlignment="true" applyProtection="true">
      <alignment horizontal="right" vertical="top" textRotation="0" wrapText="true" indent="0" shrinkToFit="false"/>
      <protection locked="true" hidden="false"/>
    </xf>
    <xf numFmtId="165" fontId="6" fillId="6" borderId="0" xfId="71" applyFont="true" applyBorder="true" applyAlignment="true" applyProtection="true">
      <alignment horizontal="left" vertical="top" textRotation="0" wrapText="true" indent="0" shrinkToFit="false"/>
      <protection locked="true" hidden="false"/>
    </xf>
    <xf numFmtId="164" fontId="6" fillId="0" borderId="0" xfId="71" applyFont="true" applyBorder="true" applyAlignment="true" applyProtection="true">
      <alignment horizontal="center" vertical="center" textRotation="0" wrapText="true" indent="0" shrinkToFit="false"/>
      <protection locked="true" hidden="false"/>
    </xf>
    <xf numFmtId="165" fontId="16" fillId="0" borderId="0" xfId="71" applyFont="true" applyBorder="true" applyAlignment="true" applyProtection="true">
      <alignment horizontal="left" vertical="top" textRotation="0" wrapText="true" indent="0" shrinkToFit="false"/>
      <protection locked="true" hidden="false"/>
    </xf>
    <xf numFmtId="165" fontId="20" fillId="0" borderId="0" xfId="73" applyFont="true" applyBorder="false" applyAlignment="true" applyProtection="true">
      <alignment horizontal="general" vertical="center" textRotation="0" wrapText="true" indent="0" shrinkToFit="false"/>
      <protection locked="true" hidden="false"/>
    </xf>
    <xf numFmtId="165" fontId="6" fillId="0" borderId="0" xfId="73" applyFont="true" applyBorder="false" applyAlignment="true" applyProtection="true">
      <alignment horizontal="general" vertical="center" textRotation="0" wrapText="true" indent="0" shrinkToFit="false"/>
      <protection locked="true" hidden="false"/>
    </xf>
    <xf numFmtId="165" fontId="49" fillId="0" borderId="0" xfId="73" applyFont="true" applyBorder="false" applyAlignment="true" applyProtection="true">
      <alignment horizontal="center" vertical="center" textRotation="0" wrapText="true" indent="0" shrinkToFit="false"/>
      <protection locked="true" hidden="false"/>
    </xf>
    <xf numFmtId="165" fontId="33" fillId="0" borderId="0" xfId="73" applyFont="true" applyBorder="false" applyAlignment="true" applyProtection="true">
      <alignment horizontal="general" vertical="center" textRotation="0" wrapText="false" indent="0" shrinkToFit="false"/>
      <protection locked="true" hidden="false"/>
    </xf>
    <xf numFmtId="165" fontId="33" fillId="0" borderId="0" xfId="73" applyFont="true" applyBorder="false" applyAlignment="true" applyProtection="true">
      <alignment horizontal="general" vertical="center" textRotation="0" wrapText="false" indent="0" shrinkToFit="false"/>
      <protection locked="true" hidden="false"/>
    </xf>
    <xf numFmtId="165" fontId="50" fillId="0" borderId="0" xfId="73" applyFont="true" applyBorder="false" applyAlignment="true" applyProtection="true">
      <alignment horizontal="general" vertical="center" textRotation="0" wrapText="false" indent="0" shrinkToFit="false"/>
      <protection locked="true" hidden="false"/>
    </xf>
    <xf numFmtId="165" fontId="33" fillId="0" borderId="0" xfId="73" applyFont="true" applyBorder="false" applyAlignment="true" applyProtection="true">
      <alignment horizontal="general" vertical="center" textRotation="0" wrapText="true" indent="0" shrinkToFit="false"/>
      <protection locked="true" hidden="false"/>
    </xf>
    <xf numFmtId="165" fontId="33" fillId="0" borderId="0" xfId="73" applyFont="true" applyBorder="false" applyAlignment="true" applyProtection="true">
      <alignment horizontal="center" vertical="center" textRotation="0" wrapText="true" indent="0" shrinkToFit="false"/>
      <protection locked="true" hidden="false"/>
    </xf>
    <xf numFmtId="165" fontId="33" fillId="0" borderId="0" xfId="73" applyFont="true" applyBorder="false" applyAlignment="true" applyProtection="true">
      <alignment horizontal="left" vertical="center" textRotation="0" wrapText="true" indent="1" shrinkToFit="false"/>
      <protection locked="true" hidden="false"/>
    </xf>
    <xf numFmtId="165" fontId="33" fillId="0" borderId="0" xfId="73" applyFont="true" applyBorder="false" applyAlignment="true" applyProtection="true">
      <alignment horizontal="left" vertical="center" textRotation="0" wrapText="false" indent="1" shrinkToFit="false"/>
      <protection locked="true" hidden="false"/>
    </xf>
    <xf numFmtId="165" fontId="33" fillId="0" borderId="0" xfId="73" applyFont="true" applyBorder="false" applyAlignment="true" applyProtection="true">
      <alignment horizontal="left" vertical="center" textRotation="0" wrapText="false" indent="1" shrinkToFit="false"/>
      <protection locked="true" hidden="false"/>
    </xf>
    <xf numFmtId="165" fontId="20" fillId="0" borderId="0" xfId="73" applyFont="true" applyBorder="false" applyAlignment="true" applyProtection="true">
      <alignment horizontal="left" vertical="center" textRotation="0" wrapText="true" indent="1" shrinkToFit="false"/>
      <protection locked="true" hidden="false"/>
    </xf>
    <xf numFmtId="165" fontId="51" fillId="0" borderId="0" xfId="73" applyFont="true" applyBorder="false" applyAlignment="true" applyProtection="true">
      <alignment horizontal="left" vertical="center" textRotation="0" wrapText="true" indent="1" shrinkToFit="false"/>
      <protection locked="true" hidden="false"/>
    </xf>
    <xf numFmtId="165" fontId="52" fillId="0" borderId="0" xfId="73" applyFont="true" applyBorder="false" applyAlignment="true" applyProtection="true">
      <alignment horizontal="left" vertical="center" textRotation="0" wrapText="false" indent="1" shrinkToFit="false"/>
      <protection locked="true" hidden="false"/>
    </xf>
    <xf numFmtId="165" fontId="51" fillId="0" borderId="0" xfId="73" applyFont="true" applyBorder="false" applyAlignment="true" applyProtection="true">
      <alignment horizontal="general" vertical="center" textRotation="0" wrapText="true" indent="0" shrinkToFit="false"/>
      <protection locked="true" hidden="false"/>
    </xf>
    <xf numFmtId="165" fontId="49" fillId="0" borderId="0" xfId="73" applyFont="true" applyBorder="true" applyAlignment="true" applyProtection="true">
      <alignment horizontal="center" vertical="center" textRotation="0" wrapText="true" indent="0" shrinkToFit="false"/>
      <protection locked="true" hidden="false"/>
    </xf>
    <xf numFmtId="165" fontId="6" fillId="0" borderId="0" xfId="73" applyFont="true" applyBorder="true" applyAlignment="true" applyProtection="true">
      <alignment horizontal="general" vertical="center" textRotation="0" wrapText="true" indent="0" shrinkToFit="false"/>
      <protection locked="true" hidden="false"/>
    </xf>
    <xf numFmtId="165" fontId="6" fillId="0" borderId="0" xfId="73" applyFont="true" applyBorder="true" applyAlignment="true" applyProtection="true">
      <alignment horizontal="right" vertical="center" textRotation="0" wrapText="true" indent="0" shrinkToFit="false"/>
      <protection locked="true" hidden="false"/>
    </xf>
    <xf numFmtId="165" fontId="53" fillId="0" borderId="0" xfId="73" applyFont="true" applyBorder="false" applyAlignment="true" applyProtection="true">
      <alignment horizontal="general" vertical="center" textRotation="0" wrapText="true" indent="0" shrinkToFit="false"/>
      <protection locked="true" hidden="false"/>
    </xf>
    <xf numFmtId="165" fontId="9" fillId="0" borderId="10" xfId="50" applyFont="true" applyBorder="true" applyAlignment="true" applyProtection="true">
      <alignment horizontal="left" vertical="center" textRotation="0" wrapText="true" indent="1" shrinkToFit="false"/>
      <protection locked="true" hidden="false"/>
    </xf>
    <xf numFmtId="165" fontId="54" fillId="0" borderId="0" xfId="73" applyFont="true" applyBorder="false" applyAlignment="true" applyProtection="true">
      <alignment horizontal="general" vertical="center" textRotation="0" wrapText="true" indent="0" shrinkToFit="false"/>
      <protection locked="true" hidden="false"/>
    </xf>
    <xf numFmtId="172" fontId="6" fillId="0" borderId="0" xfId="52" applyFont="true" applyBorder="true" applyAlignment="true" applyProtection="true">
      <alignment horizontal="right" vertical="center" textRotation="0" wrapText="true" indent="0" shrinkToFit="false"/>
      <protection locked="true" hidden="false"/>
    </xf>
    <xf numFmtId="165" fontId="6" fillId="0" borderId="0" xfId="70" applyFont="true" applyBorder="true" applyAlignment="true" applyProtection="true">
      <alignment horizontal="left" vertical="center" textRotation="0" wrapText="true" indent="1" shrinkToFit="false"/>
      <protection locked="true" hidden="false"/>
    </xf>
    <xf numFmtId="164" fontId="6" fillId="0" borderId="0" xfId="60" applyFont="false" applyBorder="true" applyAlignment="false" applyProtection="true">
      <alignment horizontal="general" vertical="top" textRotation="0" wrapText="false" indent="0" shrinkToFit="false"/>
      <protection locked="true" hidden="false"/>
    </xf>
    <xf numFmtId="165" fontId="6" fillId="0" borderId="0" xfId="73" applyFont="true" applyBorder="true" applyAlignment="true" applyProtection="true">
      <alignment horizontal="center" vertical="center" textRotation="0" wrapText="true" indent="0" shrinkToFit="false"/>
      <protection locked="true" hidden="false"/>
    </xf>
    <xf numFmtId="164" fontId="6" fillId="0" borderId="0" xfId="72" applyFont="true" applyBorder="true" applyAlignment="true" applyProtection="true">
      <alignment horizontal="center" vertical="center" textRotation="0" wrapText="true" indent="0" shrinkToFit="false"/>
      <protection locked="true" hidden="false"/>
    </xf>
    <xf numFmtId="172" fontId="0" fillId="0" borderId="0" xfId="52" applyFont="true" applyBorder="true" applyAlignment="true" applyProtection="true">
      <alignment horizontal="center" vertical="center" textRotation="0" wrapText="true" indent="0" shrinkToFit="false"/>
      <protection locked="true" hidden="false"/>
    </xf>
    <xf numFmtId="172" fontId="6" fillId="0" borderId="0" xfId="52" applyFont="true" applyBorder="true" applyAlignment="true" applyProtection="true">
      <alignment horizontal="center" vertical="center" textRotation="0" wrapText="true" indent="0" shrinkToFit="false"/>
      <protection locked="true" hidden="false"/>
    </xf>
    <xf numFmtId="165" fontId="6" fillId="0" borderId="9" xfId="73" applyFont="true" applyBorder="true" applyAlignment="true" applyProtection="true">
      <alignment horizontal="center" vertical="center" textRotation="0" wrapText="true" indent="0" shrinkToFit="false"/>
      <protection locked="true" hidden="false"/>
    </xf>
    <xf numFmtId="172" fontId="6" fillId="0" borderId="9" xfId="52" applyFont="true" applyBorder="true" applyAlignment="true" applyProtection="true">
      <alignment horizontal="center" vertical="center" textRotation="0" wrapText="true" indent="0" shrinkToFit="false"/>
      <protection locked="true" hidden="false"/>
    </xf>
    <xf numFmtId="176" fontId="6" fillId="0" borderId="9" xfId="73" applyFont="true" applyBorder="true" applyAlignment="true" applyProtection="true">
      <alignment horizontal="center" vertical="center" textRotation="0" wrapText="true" indent="0" shrinkToFit="false"/>
      <protection locked="true" hidden="false"/>
    </xf>
    <xf numFmtId="176" fontId="6" fillId="0" borderId="9" xfId="51" applyFont="true" applyBorder="true" applyAlignment="true" applyProtection="true">
      <alignment horizontal="center" vertical="center" textRotation="0" wrapText="true" indent="0" shrinkToFit="false"/>
      <protection locked="true" hidden="false"/>
    </xf>
    <xf numFmtId="165" fontId="55" fillId="0" borderId="0" xfId="73" applyFont="true" applyBorder="true" applyAlignment="true" applyProtection="true">
      <alignment horizontal="center" vertical="center" textRotation="0" wrapText="true" indent="0" shrinkToFit="false"/>
      <protection locked="true" hidden="false"/>
    </xf>
    <xf numFmtId="164" fontId="55" fillId="0" borderId="10" xfId="51" applyFont="true" applyBorder="true" applyAlignment="true" applyProtection="true">
      <alignment horizontal="center" vertical="center" textRotation="0" wrapText="true" indent="0" shrinkToFit="false"/>
      <protection locked="true" hidden="false"/>
    </xf>
    <xf numFmtId="165" fontId="20" fillId="0" borderId="0" xfId="73" applyFont="true" applyBorder="false" applyAlignment="true" applyProtection="true">
      <alignment horizontal="general" vertical="center" textRotation="0" wrapText="false" indent="0" shrinkToFit="false"/>
      <protection locked="true" hidden="false"/>
    </xf>
    <xf numFmtId="165" fontId="20" fillId="0" borderId="0" xfId="73" applyFont="true" applyBorder="false" applyAlignment="true" applyProtection="true">
      <alignment horizontal="general" vertical="center" textRotation="0" wrapText="false" indent="0" shrinkToFit="false"/>
      <protection locked="true" hidden="false"/>
    </xf>
    <xf numFmtId="165" fontId="56" fillId="0" borderId="0" xfId="73" applyFont="true" applyBorder="false" applyAlignment="true" applyProtection="true">
      <alignment horizontal="general" vertical="center" textRotation="0" wrapText="false" indent="0" shrinkToFit="false"/>
      <protection locked="true" hidden="false"/>
    </xf>
    <xf numFmtId="165" fontId="20" fillId="10" borderId="11" xfId="73" applyFont="true" applyBorder="true" applyAlignment="true" applyProtection="true">
      <alignment horizontal="center" vertical="center" textRotation="0" wrapText="true" indent="0" shrinkToFit="false"/>
      <protection locked="true" hidden="false"/>
    </xf>
    <xf numFmtId="165" fontId="20" fillId="10" borderId="12" xfId="73" applyFont="true" applyBorder="true" applyAlignment="true" applyProtection="true">
      <alignment horizontal="center" vertical="center" textRotation="0" wrapText="true" indent="0" shrinkToFit="false"/>
      <protection locked="true" hidden="false"/>
    </xf>
    <xf numFmtId="164" fontId="6" fillId="10" borderId="10" xfId="72" applyFont="true" applyBorder="true" applyAlignment="true" applyProtection="true">
      <alignment horizontal="center" vertical="center" textRotation="0" wrapText="true" indent="0" shrinkToFit="false"/>
      <protection locked="true" hidden="false"/>
    </xf>
    <xf numFmtId="164" fontId="20" fillId="10" borderId="12" xfId="73" applyFont="true" applyBorder="true" applyAlignment="true" applyProtection="true">
      <alignment horizontal="left" vertical="center" textRotation="0" wrapText="true" indent="0" shrinkToFit="false"/>
      <protection locked="true" hidden="false"/>
    </xf>
    <xf numFmtId="164" fontId="0" fillId="10" borderId="10" xfId="61" applyFont="false" applyBorder="true" applyAlignment="true" applyProtection="true">
      <alignment horizontal="left" vertical="center" textRotation="0" wrapText="false" indent="0" shrinkToFit="false"/>
      <protection locked="true" hidden="false"/>
    </xf>
    <xf numFmtId="164" fontId="20" fillId="10" borderId="13" xfId="73" applyFont="true" applyBorder="true" applyAlignment="true" applyProtection="true">
      <alignment horizontal="left" vertical="center" textRotation="0" wrapText="true" indent="0" shrinkToFit="false"/>
      <protection locked="true" hidden="false"/>
    </xf>
    <xf numFmtId="165" fontId="33" fillId="0" borderId="14" xfId="73" applyFont="true" applyBorder="true" applyAlignment="true" applyProtection="true">
      <alignment horizontal="general" vertical="center" textRotation="0" wrapText="false" indent="0" shrinkToFit="false"/>
      <protection locked="true" hidden="false"/>
    </xf>
    <xf numFmtId="165" fontId="0" fillId="0" borderId="0" xfId="73" applyFont="true" applyBorder="false" applyAlignment="true" applyProtection="true">
      <alignment horizontal="general" vertical="center" textRotation="0" wrapText="true" indent="0" shrinkToFit="false"/>
      <protection locked="true" hidden="false"/>
    </xf>
    <xf numFmtId="165" fontId="49" fillId="0" borderId="15" xfId="73" applyFont="true" applyBorder="true" applyAlignment="true" applyProtection="true">
      <alignment horizontal="center" vertical="center" textRotation="0" wrapText="true" indent="0" shrinkToFit="false"/>
      <protection locked="true" hidden="false"/>
    </xf>
    <xf numFmtId="165" fontId="6" fillId="7" borderId="16" xfId="73" applyFont="true" applyBorder="true" applyAlignment="true" applyProtection="true">
      <alignment horizontal="left" vertical="center" textRotation="0" wrapText="true" indent="1" shrinkToFit="false"/>
      <protection locked="true" hidden="false"/>
    </xf>
    <xf numFmtId="175" fontId="57" fillId="0" borderId="9" xfId="72" applyFont="true" applyBorder="true" applyAlignment="true" applyProtection="true">
      <alignment horizontal="center" vertical="center" textRotation="0" wrapText="true" indent="0" shrinkToFit="false"/>
      <protection locked="true" hidden="false"/>
    </xf>
    <xf numFmtId="175" fontId="6" fillId="0" borderId="9" xfId="72" applyFont="true" applyBorder="true" applyAlignment="true" applyProtection="true">
      <alignment horizontal="left" vertical="center" textRotation="0" wrapText="true" indent="1" shrinkToFit="false"/>
      <protection locked="true" hidden="false"/>
    </xf>
    <xf numFmtId="164" fontId="16" fillId="10" borderId="17" xfId="60" applyFont="true" applyBorder="true" applyAlignment="true" applyProtection="true">
      <alignment horizontal="right" vertical="center" textRotation="0" wrapText="true" indent="0" shrinkToFit="false"/>
      <protection locked="true" hidden="false"/>
    </xf>
    <xf numFmtId="164" fontId="58" fillId="10" borderId="10" xfId="60" applyFont="true" applyBorder="true" applyAlignment="true" applyProtection="true">
      <alignment horizontal="center" vertical="center" textRotation="0" wrapText="true" indent="0" shrinkToFit="false"/>
      <protection locked="true" hidden="false"/>
    </xf>
    <xf numFmtId="164" fontId="59" fillId="10" borderId="10" xfId="0" applyFont="true" applyBorder="true" applyAlignment="true" applyProtection="true">
      <alignment horizontal="left" vertical="center" textRotation="0" wrapText="false" indent="1" shrinkToFit="false"/>
      <protection locked="true" hidden="false"/>
    </xf>
    <xf numFmtId="164" fontId="0" fillId="10" borderId="18" xfId="0" applyFont="true" applyBorder="true" applyAlignment="true" applyProtection="true">
      <alignment horizontal="right" vertical="center" textRotation="0" wrapText="true" indent="0" shrinkToFit="false"/>
      <protection locked="true" hidden="false"/>
    </xf>
    <xf numFmtId="165" fontId="60" fillId="0" borderId="0" xfId="73" applyFont="true" applyBorder="false" applyAlignment="true" applyProtection="true">
      <alignment horizontal="general" vertical="center" textRotation="0" wrapText="true" indent="0" shrinkToFit="false"/>
      <protection locked="true" hidden="false"/>
    </xf>
    <xf numFmtId="164" fontId="20" fillId="0" borderId="0" xfId="0" applyFont="true" applyBorder="true" applyAlignment="false" applyProtection="true">
      <alignment horizontal="general" vertical="top" textRotation="0" wrapText="false" indent="0" shrinkToFit="false"/>
      <protection locked="true" hidden="false"/>
    </xf>
    <xf numFmtId="164" fontId="33" fillId="0" borderId="0" xfId="0" applyFont="true" applyBorder="true" applyAlignment="false" applyProtection="true">
      <alignment horizontal="general" vertical="top" textRotation="0" wrapText="false" indent="0" shrinkToFit="false"/>
      <protection locked="true" hidden="false"/>
    </xf>
    <xf numFmtId="164" fontId="0" fillId="0" borderId="0" xfId="0" applyFont="true" applyBorder="true" applyAlignment="false" applyProtection="true">
      <alignment horizontal="general" vertical="top" textRotation="0" wrapText="false" indent="0" shrinkToFit="false"/>
      <protection locked="true" hidden="false"/>
    </xf>
    <xf numFmtId="175" fontId="49" fillId="0" borderId="16" xfId="72" applyFont="true" applyBorder="true" applyAlignment="true" applyProtection="true">
      <alignment horizontal="center" vertical="center" textRotation="0" wrapText="true" indent="0" shrinkToFit="false"/>
      <protection locked="true" hidden="false"/>
    </xf>
    <xf numFmtId="175" fontId="6" fillId="7" borderId="16" xfId="72" applyFont="true" applyBorder="true" applyAlignment="true" applyProtection="true">
      <alignment horizontal="left" vertical="center" textRotation="0" wrapText="true" indent="1" shrinkToFit="false"/>
      <protection locked="true" hidden="false"/>
    </xf>
    <xf numFmtId="164" fontId="49" fillId="0" borderId="9" xfId="51" applyFont="true" applyBorder="true" applyAlignment="true" applyProtection="true">
      <alignment horizontal="center" vertical="center" textRotation="0" wrapText="true" indent="0" shrinkToFit="false"/>
      <protection locked="true" hidden="false"/>
    </xf>
    <xf numFmtId="175" fontId="6" fillId="7" borderId="9" xfId="72" applyFont="true" applyBorder="true" applyAlignment="true" applyProtection="true">
      <alignment horizontal="left" vertical="center" textRotation="0" wrapText="true" indent="1" shrinkToFit="false"/>
      <protection locked="true" hidden="false"/>
    </xf>
    <xf numFmtId="164" fontId="6" fillId="7" borderId="9" xfId="73" applyFont="true" applyBorder="true" applyAlignment="true" applyProtection="true">
      <alignment horizontal="center" vertical="center" textRotation="0" wrapText="true" indent="0" shrinkToFit="false"/>
      <protection locked="true" hidden="false"/>
    </xf>
    <xf numFmtId="164" fontId="59" fillId="10" borderId="10" xfId="60" applyFont="true" applyBorder="true" applyAlignment="true" applyProtection="true">
      <alignment horizontal="left" vertical="center" textRotation="0" wrapText="false" indent="1" shrinkToFit="false"/>
      <protection locked="true" hidden="false"/>
    </xf>
    <xf numFmtId="164" fontId="6" fillId="10" borderId="10" xfId="60" applyFont="true" applyBorder="true" applyAlignment="true" applyProtection="true">
      <alignment horizontal="right" vertical="center" textRotation="0" wrapText="true" indent="0" shrinkToFit="false"/>
      <protection locked="true" hidden="false"/>
    </xf>
    <xf numFmtId="164" fontId="6" fillId="10" borderId="18" xfId="60" applyFont="true" applyBorder="true" applyAlignment="true" applyProtection="true">
      <alignment horizontal="right" vertical="center" textRotation="0" wrapText="true" indent="0" shrinkToFit="false"/>
      <protection locked="true" hidden="false"/>
    </xf>
    <xf numFmtId="165" fontId="6" fillId="0" borderId="19" xfId="73" applyFont="true" applyBorder="true" applyAlignment="true" applyProtection="true">
      <alignment horizontal="general" vertical="center" textRotation="0" wrapText="true" indent="0" shrinkToFit="false"/>
      <protection locked="true" hidden="false"/>
    </xf>
    <xf numFmtId="165" fontId="61" fillId="0" borderId="0" xfId="73" applyFont="true" applyBorder="false" applyAlignment="true" applyProtection="true">
      <alignment horizontal="general" vertical="center" textRotation="0" wrapText="true" indent="0" shrinkToFit="false"/>
      <protection locked="true" hidden="false"/>
    </xf>
    <xf numFmtId="165" fontId="62" fillId="0" borderId="0" xfId="73" applyFont="true" applyBorder="false" applyAlignment="true" applyProtection="true">
      <alignment horizontal="general" vertical="center" textRotation="0" wrapText="true" indent="0" shrinkToFit="false"/>
      <protection locked="true" hidden="false"/>
    </xf>
    <xf numFmtId="165" fontId="63" fillId="0" borderId="0" xfId="73" applyFont="true" applyBorder="false" applyAlignment="true" applyProtection="true">
      <alignment horizontal="center" vertical="center" textRotation="0" wrapText="true" indent="0" shrinkToFit="false"/>
      <protection locked="true" hidden="false"/>
    </xf>
    <xf numFmtId="165" fontId="64" fillId="0" borderId="0" xfId="57" applyFont="true" applyBorder="false" applyAlignment="false" applyProtection="true">
      <alignment horizontal="general" vertical="bottom" textRotation="0" wrapText="false" indent="0" shrinkToFit="false"/>
      <protection locked="true" hidden="false"/>
    </xf>
    <xf numFmtId="165" fontId="33"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false" applyBorder="true" applyAlignment="true" applyProtection="false">
      <alignment horizontal="general" vertical="center" textRotation="0" wrapText="false" indent="0" shrinkToFit="false"/>
      <protection locked="true" hidden="false"/>
    </xf>
    <xf numFmtId="165" fontId="33" fillId="0" borderId="0" xfId="0" applyFont="true" applyBorder="true" applyAlignment="true" applyProtection="true">
      <alignment horizontal="general" vertical="center" textRotation="0" wrapText="false" indent="0" shrinkToFit="false"/>
      <protection locked="true" hidden="false"/>
    </xf>
    <xf numFmtId="165" fontId="65" fillId="0" borderId="0" xfId="0" applyFont="true" applyBorder="true" applyAlignment="true" applyProtection="false">
      <alignment horizontal="general" vertical="center" textRotation="0" wrapText="false" indent="0" shrinkToFit="false"/>
      <protection locked="true" hidden="false"/>
    </xf>
    <xf numFmtId="165" fontId="66" fillId="0" borderId="0" xfId="0" applyFont="true" applyBorder="true" applyAlignment="true" applyProtection="false">
      <alignment horizontal="general" vertical="center" textRotation="0" wrapText="false" indent="0" shrinkToFit="false"/>
      <protection locked="true" hidden="false"/>
    </xf>
    <xf numFmtId="165" fontId="54" fillId="0" borderId="0" xfId="50" applyFont="true" applyBorder="true" applyAlignment="true" applyProtection="true">
      <alignment horizontal="general" vertical="center" textRotation="0" wrapText="true" indent="0" shrinkToFit="false"/>
      <protection locked="true" hidden="false"/>
    </xf>
    <xf numFmtId="165" fontId="9" fillId="0" borderId="0" xfId="50" applyFont="true" applyBorder="true" applyAlignment="true" applyProtection="true">
      <alignment horizontal="general" vertical="center" textRotation="0" wrapText="true" indent="0" shrinkToFit="false"/>
      <protection locked="true" hidden="false"/>
    </xf>
    <xf numFmtId="165" fontId="47" fillId="0" borderId="0" xfId="0" applyFont="true" applyBorder="true" applyAlignment="true" applyProtection="false">
      <alignment horizontal="general" vertical="center" textRotation="0" wrapText="false" indent="0" shrinkToFit="false"/>
      <protection locked="true" hidden="false"/>
    </xf>
    <xf numFmtId="165" fontId="32" fillId="0" borderId="0" xfId="50" applyFont="true" applyBorder="true" applyAlignment="true" applyProtection="true">
      <alignment horizontal="left" vertical="center" textRotation="0" wrapText="true" indent="1" shrinkToFit="false"/>
      <protection locked="true" hidden="false"/>
    </xf>
    <xf numFmtId="165" fontId="32" fillId="0" borderId="0" xfId="66" applyFont="true" applyBorder="true" applyAlignment="true" applyProtection="true">
      <alignment horizontal="right" vertical="center" textRotation="0" wrapText="true" indent="0" shrinkToFit="false"/>
      <protection locked="true" hidden="false"/>
    </xf>
    <xf numFmtId="165" fontId="47" fillId="0" borderId="0" xfId="0" applyFont="true" applyBorder="true" applyAlignment="true" applyProtection="true">
      <alignment horizontal="center" vertical="center" textRotation="0" wrapText="false" indent="0" shrinkToFit="false"/>
      <protection locked="true" hidden="false"/>
    </xf>
    <xf numFmtId="165" fontId="32" fillId="0" borderId="20" xfId="66" applyFont="true" applyBorder="true" applyAlignment="true" applyProtection="true">
      <alignment horizontal="right" vertical="center" textRotation="0" wrapText="true" indent="0" shrinkToFit="false"/>
      <protection locked="true" hidden="false"/>
    </xf>
    <xf numFmtId="164" fontId="32" fillId="0" borderId="21" xfId="72" applyFont="true" applyBorder="true" applyAlignment="true" applyProtection="true">
      <alignment horizontal="center" vertical="center" textRotation="0" wrapText="true" indent="0" shrinkToFit="false"/>
      <protection locked="true" hidden="false"/>
    </xf>
    <xf numFmtId="164" fontId="32" fillId="0" borderId="0" xfId="72" applyFont="true" applyBorder="true" applyAlignment="true" applyProtection="true">
      <alignment horizontal="general" vertical="center" textRotation="0" wrapText="true" indent="0" shrinkToFit="false"/>
      <protection locked="true" hidden="false"/>
    </xf>
    <xf numFmtId="165" fontId="47" fillId="0" borderId="0" xfId="0" applyFont="true" applyBorder="true" applyAlignment="true" applyProtection="true">
      <alignment horizontal="general" vertical="center" textRotation="0" wrapText="false" indent="0" shrinkToFit="false"/>
      <protection locked="true" hidden="false"/>
    </xf>
    <xf numFmtId="165" fontId="6" fillId="0" borderId="0" xfId="66" applyFont="true" applyBorder="true" applyAlignment="true" applyProtection="true">
      <alignment horizontal="general" vertical="center" textRotation="0" wrapText="true" indent="0" shrinkToFit="false"/>
      <protection locked="true" hidden="false"/>
    </xf>
    <xf numFmtId="165" fontId="6" fillId="0" borderId="9" xfId="66" applyFont="true" applyBorder="true" applyAlignment="true" applyProtection="true">
      <alignment horizontal="right" vertical="center" textRotation="0" wrapText="true" indent="0" shrinkToFit="false"/>
      <protection locked="true" hidden="false"/>
    </xf>
    <xf numFmtId="164" fontId="6" fillId="7" borderId="22" xfId="72" applyFont="true" applyBorder="true" applyAlignment="true" applyProtection="true">
      <alignment horizontal="center" vertical="center" textRotation="0" wrapText="true" indent="0" shrinkToFit="false"/>
      <protection locked="true" hidden="false"/>
    </xf>
    <xf numFmtId="164" fontId="67" fillId="0" borderId="0" xfId="72" applyFont="true" applyBorder="true" applyAlignment="true" applyProtection="true">
      <alignment horizontal="general" vertical="center" textRotation="0" wrapText="true" indent="0" shrinkToFit="false"/>
      <protection locked="true" hidden="false"/>
    </xf>
    <xf numFmtId="164" fontId="6" fillId="0" borderId="0" xfId="72" applyFont="true" applyBorder="true" applyAlignment="true" applyProtection="true">
      <alignment horizontal="general" vertical="center" textRotation="0" wrapText="true" indent="0" shrinkToFit="false"/>
      <protection locked="true" hidden="false"/>
    </xf>
    <xf numFmtId="165" fontId="32" fillId="0" borderId="0" xfId="66" applyFont="true" applyBorder="true" applyAlignment="true" applyProtection="true">
      <alignment horizontal="general" vertical="center" textRotation="0" wrapText="true" indent="0" shrinkToFit="false"/>
      <protection locked="true" hidden="false"/>
    </xf>
    <xf numFmtId="164" fontId="32" fillId="0" borderId="0" xfId="72" applyFont="true" applyBorder="true" applyAlignment="true" applyProtection="true">
      <alignment horizontal="center" vertical="center" textRotation="0" wrapText="true" indent="0" shrinkToFit="false"/>
      <protection locked="true" hidden="false"/>
    </xf>
    <xf numFmtId="165" fontId="47" fillId="0" borderId="0" xfId="0" applyFont="true" applyBorder="true" applyAlignment="true" applyProtection="false">
      <alignment horizontal="right" vertical="center" textRotation="0" wrapText="false" indent="0" shrinkToFit="false"/>
      <protection locked="true" hidden="false"/>
    </xf>
    <xf numFmtId="165" fontId="32" fillId="0" borderId="0" xfId="66" applyFont="true" applyBorder="true" applyAlignment="true" applyProtection="true">
      <alignment horizontal="general" vertical="center" textRotation="0" wrapText="true" indent="0" shrinkToFit="false"/>
      <protection locked="true" hidden="false"/>
    </xf>
    <xf numFmtId="165" fontId="17" fillId="0" borderId="0" xfId="0" applyFont="true" applyBorder="true" applyAlignment="true" applyProtection="false">
      <alignment horizontal="general" vertical="center" textRotation="0" wrapText="false" indent="0" shrinkToFit="false"/>
      <protection locked="true" hidden="false"/>
    </xf>
    <xf numFmtId="165" fontId="6" fillId="0" borderId="9" xfId="66" applyFont="true" applyBorder="true" applyAlignment="true" applyProtection="true">
      <alignment horizontal="center" vertical="center" textRotation="0" wrapText="true" indent="0" shrinkToFit="false"/>
      <protection locked="true" hidden="false"/>
    </xf>
    <xf numFmtId="165" fontId="0" fillId="0" borderId="9" xfId="0" applyFont="true" applyBorder="true" applyAlignment="true" applyProtection="false">
      <alignment horizontal="center" vertical="center" textRotation="0" wrapText="true" indent="0" shrinkToFit="false"/>
      <protection locked="true" hidden="false"/>
    </xf>
    <xf numFmtId="165" fontId="20"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4" fontId="55" fillId="6" borderId="0" xfId="51" applyFont="true" applyBorder="true" applyAlignment="true" applyProtection="true">
      <alignment horizontal="center" vertical="center" textRotation="0" wrapText="true" indent="0" shrinkToFit="false"/>
      <protection locked="true" hidden="false"/>
    </xf>
    <xf numFmtId="164" fontId="55" fillId="6" borderId="20" xfId="51" applyFont="true" applyBorder="true" applyAlignment="true" applyProtection="true">
      <alignment horizontal="center" vertical="center" textRotation="0" wrapText="true" indent="0" shrinkToFit="false"/>
      <protection locked="true" hidden="false"/>
    </xf>
    <xf numFmtId="165" fontId="49" fillId="0" borderId="0" xfId="0" applyFont="true" applyBorder="true" applyAlignment="true" applyProtection="false">
      <alignment horizontal="center" vertical="center" textRotation="0" wrapText="true" indent="0" shrinkToFit="false"/>
      <protection locked="true" hidden="false"/>
    </xf>
    <xf numFmtId="165" fontId="0" fillId="0" borderId="9" xfId="0" applyFont="false" applyBorder="true" applyAlignment="true" applyProtection="false">
      <alignment horizontal="center" vertical="center" textRotation="0" wrapText="false" indent="0" shrinkToFit="false"/>
      <protection locked="true" hidden="false"/>
    </xf>
    <xf numFmtId="165" fontId="6" fillId="0" borderId="9" xfId="51" applyFont="true" applyBorder="true" applyAlignment="true" applyProtection="true">
      <alignment horizontal="center" vertical="center" textRotation="0" wrapText="true" indent="0" shrinkToFit="false"/>
      <protection locked="true" hidden="false"/>
    </xf>
    <xf numFmtId="164" fontId="6" fillId="0" borderId="9" xfId="72" applyFont="true" applyBorder="true" applyAlignment="true" applyProtection="true">
      <alignment horizontal="center" vertical="center" textRotation="0" wrapText="true" indent="0" shrinkToFit="false"/>
      <protection locked="true" hidden="false"/>
    </xf>
    <xf numFmtId="165" fontId="0" fillId="0" borderId="9" xfId="0" applyFont="false" applyBorder="true" applyAlignment="true" applyProtection="true">
      <alignment horizontal="center" vertical="center" textRotation="0" wrapText="false" indent="0" shrinkToFit="false"/>
      <protection locked="true" hidden="false"/>
    </xf>
    <xf numFmtId="164" fontId="6" fillId="0" borderId="9" xfId="51" applyFont="true" applyBorder="true" applyAlignment="true" applyProtection="true">
      <alignment horizontal="center" vertical="center" textRotation="0" wrapText="true" indent="0" shrinkToFit="false"/>
      <protection locked="true" hidden="false"/>
    </xf>
    <xf numFmtId="164" fontId="0" fillId="0" borderId="9" xfId="0" applyFont="false" applyBorder="true" applyAlignment="true" applyProtection="true">
      <alignment horizontal="center" vertical="center" textRotation="0" wrapText="false" indent="0" shrinkToFit="false"/>
      <protection locked="true" hidden="false"/>
    </xf>
    <xf numFmtId="164" fontId="0" fillId="0" borderId="9" xfId="0" applyFont="false" applyBorder="true" applyAlignment="true" applyProtection="true">
      <alignment horizontal="left" vertical="center" textRotation="0" wrapText="false" indent="0" shrinkToFit="false"/>
      <protection locked="true" hidden="false"/>
    </xf>
    <xf numFmtId="165" fontId="0" fillId="0" borderId="0"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5" fontId="6" fillId="7" borderId="9" xfId="51" applyFont="true" applyBorder="true" applyAlignment="true" applyProtection="true">
      <alignment horizontal="left" vertical="center" textRotation="0" wrapText="true" indent="0" shrinkToFit="false"/>
      <protection locked="true" hidden="false"/>
    </xf>
    <xf numFmtId="165" fontId="6" fillId="7" borderId="9" xfId="72" applyFont="true" applyBorder="true" applyAlignment="true" applyProtection="true">
      <alignment horizontal="left" vertical="center" textRotation="0" wrapText="true" indent="0" shrinkToFit="false"/>
      <protection locked="true" hidden="false"/>
    </xf>
    <xf numFmtId="165" fontId="6" fillId="7" borderId="9" xfId="72" applyFont="true" applyBorder="true" applyAlignment="true" applyProtection="true">
      <alignment horizontal="center" vertical="center" textRotation="0" wrapText="true" indent="0" shrinkToFit="false"/>
      <protection locked="true" hidden="false"/>
    </xf>
    <xf numFmtId="164" fontId="6" fillId="7" borderId="9" xfId="51" applyFont="true" applyBorder="true" applyAlignment="true" applyProtection="true">
      <alignment horizontal="left" vertical="center" textRotation="0" wrapText="true" indent="0" shrinkToFit="false"/>
      <protection locked="true" hidden="false"/>
    </xf>
    <xf numFmtId="164" fontId="6" fillId="7" borderId="9" xfId="72" applyFont="true" applyBorder="true" applyAlignment="true" applyProtection="true">
      <alignment horizontal="center" vertical="center" textRotation="0" wrapText="true" indent="0" shrinkToFit="false"/>
      <protection locked="true" hidden="false"/>
    </xf>
    <xf numFmtId="165" fontId="0" fillId="7" borderId="9" xfId="0" applyFont="true" applyBorder="true" applyAlignment="true" applyProtection="true">
      <alignment horizontal="left" vertical="center" textRotation="0" wrapText="true" indent="0" shrinkToFit="false"/>
      <protection locked="true" hidden="false"/>
    </xf>
    <xf numFmtId="164" fontId="0" fillId="7" borderId="9" xfId="0" applyFont="false" applyBorder="true" applyAlignment="true" applyProtection="true">
      <alignment horizontal="left" vertical="center" textRotation="0" wrapText="true" indent="0" shrinkToFit="false"/>
      <protection locked="true" hidden="false"/>
    </xf>
    <xf numFmtId="164" fontId="0" fillId="7" borderId="9" xfId="0" applyFont="true" applyBorder="true" applyAlignment="true" applyProtection="true">
      <alignment horizontal="left" vertical="center" textRotation="0" wrapText="true" indent="0" shrinkToFit="false"/>
      <protection locked="true" hidden="false"/>
    </xf>
    <xf numFmtId="164" fontId="6" fillId="2" borderId="9" xfId="72" applyFont="true" applyBorder="true" applyAlignment="true" applyProtection="true">
      <alignment horizontal="left" vertical="center" textRotation="0" wrapText="true" indent="0" shrinkToFit="false"/>
      <protection locked="false" hidden="false"/>
    </xf>
    <xf numFmtId="165" fontId="59" fillId="0" borderId="9" xfId="0" applyFont="true" applyBorder="true" applyAlignment="true" applyProtection="true">
      <alignment horizontal="left" vertical="center" textRotation="0" wrapText="false" indent="0" shrinkToFit="false"/>
      <protection locked="true" hidden="false"/>
    </xf>
    <xf numFmtId="165" fontId="59" fillId="10" borderId="17" xfId="0" applyFont="true" applyBorder="true" applyAlignment="true" applyProtection="true">
      <alignment horizontal="left" vertical="center" textRotation="0" wrapText="false" indent="0" shrinkToFit="false"/>
      <protection locked="true" hidden="false"/>
    </xf>
    <xf numFmtId="165" fontId="59" fillId="10" borderId="10" xfId="0" applyFont="true" applyBorder="true" applyAlignment="true" applyProtection="true">
      <alignment horizontal="left" vertical="center" textRotation="0" wrapText="false" indent="0" shrinkToFit="false"/>
      <protection locked="true" hidden="false"/>
    </xf>
    <xf numFmtId="165" fontId="59" fillId="10" borderId="18" xfId="0" applyFont="true" applyBorder="true" applyAlignment="true" applyProtection="true">
      <alignment horizontal="left" vertical="center" textRotation="0" wrapText="false" indent="0" shrinkToFit="false"/>
      <protection locked="true" hidden="false"/>
    </xf>
    <xf numFmtId="165" fontId="0" fillId="10" borderId="10" xfId="0" applyFont="false" applyBorder="true" applyAlignment="true" applyProtection="true">
      <alignment horizontal="general" vertical="center" textRotation="0" wrapText="false" indent="0" shrinkToFit="false"/>
      <protection locked="true" hidden="false"/>
    </xf>
    <xf numFmtId="165" fontId="0" fillId="0" borderId="0" xfId="0" applyFont="true" applyBorder="true" applyAlignment="true" applyProtection="false">
      <alignment horizontal="left" vertical="top" textRotation="0" wrapText="true" indent="0" shrinkToFit="false"/>
      <protection locked="true" hidden="false"/>
    </xf>
    <xf numFmtId="165" fontId="0" fillId="0" borderId="0" xfId="0" applyFont="true" applyBorder="true" applyAlignment="true" applyProtection="false">
      <alignment horizontal="left" vertical="top" textRotation="0" wrapText="true" indent="1" shrinkToFit="false"/>
      <protection locked="true" hidden="false"/>
    </xf>
    <xf numFmtId="165" fontId="0" fillId="0" borderId="0" xfId="0" applyFont="false" applyBorder="true" applyAlignment="true" applyProtection="false">
      <alignment horizontal="left" vertical="top" textRotation="0" wrapText="true" indent="0" shrinkToFit="false"/>
      <protection locked="true" hidden="false"/>
    </xf>
    <xf numFmtId="165" fontId="0" fillId="0" borderId="0" xfId="0" applyFont="false" applyBorder="true" applyAlignment="true" applyProtection="false">
      <alignment horizontal="general" vertical="top" textRotation="0" wrapText="true" indent="0" shrinkToFit="false"/>
      <protection locked="true" hidden="false"/>
    </xf>
    <xf numFmtId="164" fontId="33" fillId="0" borderId="0" xfId="73" applyFont="true" applyBorder="false" applyAlignment="true" applyProtection="true">
      <alignment horizontal="general" vertical="center" textRotation="0" wrapText="true" indent="0" shrinkToFit="false"/>
      <protection locked="true" hidden="false"/>
    </xf>
    <xf numFmtId="165" fontId="68" fillId="0" borderId="0" xfId="73" applyFont="true" applyBorder="false" applyAlignment="true" applyProtection="true">
      <alignment horizontal="general" vertical="center" textRotation="0" wrapText="true" indent="0" shrinkToFit="false"/>
      <protection locked="true" hidden="false"/>
    </xf>
    <xf numFmtId="165" fontId="9" fillId="0" borderId="10" xfId="74" applyFont="true" applyBorder="true" applyAlignment="true" applyProtection="false">
      <alignment horizontal="left" vertical="center" textRotation="0" wrapText="true" indent="1" shrinkToFit="false"/>
      <protection locked="true" hidden="false"/>
    </xf>
    <xf numFmtId="165" fontId="33"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false" applyBorder="true" applyAlignment="true" applyProtection="false">
      <alignment horizontal="general" vertical="center" textRotation="0" wrapText="false" indent="0" shrinkToFit="false"/>
      <protection locked="true" hidden="false"/>
    </xf>
    <xf numFmtId="165" fontId="0" fillId="0" borderId="9" xfId="0" applyFont="true" applyBorder="true" applyAlignment="true" applyProtection="false">
      <alignment horizontal="center" vertical="center" textRotation="0" wrapText="false" indent="0" shrinkToFit="false"/>
      <protection locked="true" hidden="false"/>
    </xf>
    <xf numFmtId="165" fontId="6" fillId="0" borderId="9" xfId="66" applyFont="true" applyBorder="true" applyAlignment="true" applyProtection="true">
      <alignment horizontal="center" vertical="center" textRotation="0" wrapText="true" indent="0" shrinkToFit="false"/>
      <protection locked="true" hidden="false"/>
    </xf>
    <xf numFmtId="165" fontId="6" fillId="0" borderId="9" xfId="72" applyFont="true" applyBorder="true" applyAlignment="true" applyProtection="true">
      <alignment horizontal="center" vertical="center" textRotation="0" wrapText="true" indent="0" shrinkToFit="false"/>
      <protection locked="true" hidden="false"/>
    </xf>
    <xf numFmtId="165" fontId="55" fillId="0" borderId="0" xfId="66" applyFont="true" applyBorder="true" applyAlignment="true" applyProtection="true">
      <alignment horizontal="center" vertical="center" textRotation="0" wrapText="true" indent="0" shrinkToFit="false"/>
      <protection locked="true" hidden="false"/>
    </xf>
    <xf numFmtId="165" fontId="55" fillId="0" borderId="0" xfId="72" applyFont="true" applyBorder="true" applyAlignment="true" applyProtection="true">
      <alignment horizontal="center" vertical="center" textRotation="0" wrapText="true" indent="0" shrinkToFit="false"/>
      <protection locked="true" hidden="false"/>
    </xf>
    <xf numFmtId="165" fontId="55" fillId="0" borderId="0" xfId="0" applyFont="true" applyBorder="true" applyAlignment="true" applyProtection="false">
      <alignment horizontal="center" vertical="center" textRotation="0" wrapText="false" indent="0" shrinkToFit="false"/>
      <protection locked="true" hidden="false"/>
    </xf>
    <xf numFmtId="165" fontId="6" fillId="0" borderId="9" xfId="73" applyFont="true" applyBorder="true" applyAlignment="true" applyProtection="true">
      <alignment horizontal="center" vertical="center" textRotation="0" wrapText="true" indent="0" shrinkToFit="false"/>
      <protection locked="true" hidden="false"/>
    </xf>
    <xf numFmtId="165" fontId="6" fillId="0" borderId="9" xfId="66" applyFont="true" applyBorder="true" applyAlignment="true" applyProtection="true">
      <alignment horizontal="left" vertical="center" textRotation="0" wrapText="true" indent="1" shrinkToFit="false"/>
      <protection locked="true" hidden="false"/>
    </xf>
    <xf numFmtId="173" fontId="6" fillId="7" borderId="9" xfId="72" applyFont="true" applyBorder="true" applyAlignment="true" applyProtection="true">
      <alignment horizontal="left" vertical="center" textRotation="0" wrapText="true" indent="0" shrinkToFit="false"/>
      <protection locked="true" hidden="false"/>
    </xf>
    <xf numFmtId="165" fontId="6" fillId="0" borderId="9" xfId="73" applyFont="true" applyBorder="true" applyAlignment="true" applyProtection="true">
      <alignment horizontal="general" vertical="center" textRotation="0" wrapText="true" indent="0" shrinkToFit="false"/>
      <protection locked="true" hidden="false"/>
    </xf>
    <xf numFmtId="165" fontId="70" fillId="0" borderId="0" xfId="0" applyFont="true" applyBorder="true" applyAlignment="true" applyProtection="false">
      <alignment horizontal="general" vertical="center" textRotation="0" wrapText="false" indent="0" shrinkToFit="false"/>
      <protection locked="true" hidden="false"/>
    </xf>
    <xf numFmtId="165" fontId="33" fillId="0" borderId="0" xfId="0" applyFont="true" applyBorder="true" applyAlignment="true" applyProtection="false">
      <alignment horizontal="center" vertical="center" textRotation="0" wrapText="false" indent="0" shrinkToFit="false"/>
      <protection locked="true" hidden="false"/>
    </xf>
    <xf numFmtId="165" fontId="6" fillId="0" borderId="9" xfId="66" applyFont="true" applyBorder="true" applyAlignment="true" applyProtection="true">
      <alignment horizontal="left" vertical="center" textRotation="0" wrapText="true" indent="3" shrinkToFit="false"/>
      <protection locked="true" hidden="false"/>
    </xf>
    <xf numFmtId="165" fontId="6" fillId="0" borderId="9" xfId="66" applyFont="true" applyBorder="true" applyAlignment="true" applyProtection="true">
      <alignment horizontal="left" vertical="center" textRotation="0" wrapText="true" indent="4" shrinkToFit="false"/>
      <protection locked="true" hidden="false"/>
    </xf>
    <xf numFmtId="165" fontId="6" fillId="0" borderId="9" xfId="66" applyFont="true" applyBorder="true" applyAlignment="true" applyProtection="true">
      <alignment horizontal="left" vertical="center" textRotation="0" wrapText="true" indent="5" shrinkToFit="false"/>
      <protection locked="true" hidden="false"/>
    </xf>
    <xf numFmtId="165" fontId="6" fillId="0" borderId="9" xfId="73" applyFont="true" applyBorder="true" applyAlignment="true" applyProtection="true">
      <alignment horizontal="left" vertical="top" textRotation="0" wrapText="true" indent="0" shrinkToFit="false"/>
      <protection locked="true" hidden="false"/>
    </xf>
    <xf numFmtId="164" fontId="6" fillId="10" borderId="17" xfId="73" applyFont="true" applyBorder="true" applyAlignment="true" applyProtection="true">
      <alignment horizontal="center" vertical="center" textRotation="0" wrapText="true" indent="0" shrinkToFit="false"/>
      <protection locked="true" hidden="false"/>
    </xf>
    <xf numFmtId="164" fontId="59" fillId="10" borderId="10" xfId="0" applyFont="true" applyBorder="true" applyAlignment="true" applyProtection="true">
      <alignment horizontal="left" vertical="center" textRotation="0" wrapText="false" indent="4" shrinkToFit="false"/>
      <protection locked="true" hidden="false"/>
    </xf>
    <xf numFmtId="165" fontId="6" fillId="10" borderId="18" xfId="72" applyFont="true" applyBorder="true" applyAlignment="true" applyProtection="true">
      <alignment horizontal="left" vertical="center" textRotation="0" wrapText="true" indent="0" shrinkToFit="false"/>
      <protection locked="true" hidden="false"/>
    </xf>
    <xf numFmtId="164" fontId="6" fillId="10" borderId="23" xfId="73" applyFont="true" applyBorder="true" applyAlignment="true" applyProtection="true">
      <alignment horizontal="center" vertical="center" textRotation="0" wrapText="true" indent="0" shrinkToFit="false"/>
      <protection locked="true" hidden="false"/>
    </xf>
    <xf numFmtId="164" fontId="59" fillId="10" borderId="20" xfId="0" applyFont="true" applyBorder="true" applyAlignment="true" applyProtection="true">
      <alignment horizontal="left" vertical="center" textRotation="0" wrapText="false" indent="3" shrinkToFit="false"/>
      <protection locked="true" hidden="false"/>
    </xf>
    <xf numFmtId="165" fontId="6" fillId="10" borderId="20" xfId="72" applyFont="true" applyBorder="true" applyAlignment="true" applyProtection="true">
      <alignment horizontal="left" vertical="center" textRotation="0" wrapText="true" indent="0" shrinkToFit="false"/>
      <protection locked="true" hidden="false"/>
    </xf>
    <xf numFmtId="164" fontId="6" fillId="10" borderId="24" xfId="73" applyFont="true" applyBorder="true" applyAlignment="true" applyProtection="true">
      <alignment horizontal="general" vertical="center" textRotation="0" wrapText="true" indent="0" shrinkToFit="false"/>
      <protection locked="true" hidden="false"/>
    </xf>
    <xf numFmtId="165" fontId="6" fillId="10" borderId="10" xfId="72" applyFont="true" applyBorder="true" applyAlignment="true" applyProtection="true">
      <alignment horizontal="left" vertical="center" textRotation="0" wrapText="true" indent="0" shrinkToFit="false"/>
      <protection locked="true" hidden="false"/>
    </xf>
    <xf numFmtId="164" fontId="6" fillId="10" borderId="18" xfId="73" applyFont="true" applyBorder="true" applyAlignment="true" applyProtection="true">
      <alignment horizontal="general" vertical="center" textRotation="0" wrapText="true" indent="0" shrinkToFit="false"/>
      <protection locked="true" hidden="false"/>
    </xf>
    <xf numFmtId="164" fontId="59" fillId="10" borderId="10" xfId="0" applyFont="true" applyBorder="true" applyAlignment="true" applyProtection="true">
      <alignment horizontal="left" vertical="center" textRotation="0" wrapText="false" indent="0" shrinkToFit="false"/>
      <protection locked="true" hidden="false"/>
    </xf>
    <xf numFmtId="164" fontId="6" fillId="0" borderId="12" xfId="73" applyFont="true" applyBorder="true" applyAlignment="true" applyProtection="true">
      <alignment horizontal="center" vertical="center" textRotation="0" wrapText="true" indent="0" shrinkToFit="false"/>
      <protection locked="true" hidden="false"/>
    </xf>
    <xf numFmtId="165" fontId="6" fillId="0" borderId="12" xfId="66" applyFont="true" applyBorder="true" applyAlignment="true" applyProtection="true">
      <alignment horizontal="left" vertical="center" textRotation="0" wrapText="true" indent="3" shrinkToFit="false"/>
      <protection locked="true" hidden="false"/>
    </xf>
    <xf numFmtId="165" fontId="6" fillId="0" borderId="12" xfId="72" applyFont="true" applyBorder="true" applyAlignment="true" applyProtection="true">
      <alignment horizontal="left" vertical="center" textRotation="0" wrapText="true" indent="0" shrinkToFit="false"/>
      <protection locked="true" hidden="false"/>
    </xf>
    <xf numFmtId="164" fontId="6" fillId="0" borderId="12" xfId="73" applyFont="true" applyBorder="true" applyAlignment="true" applyProtection="true">
      <alignment horizontal="general" vertical="center" textRotation="0" wrapText="true" indent="0" shrinkToFit="false"/>
      <protection locked="true" hidden="false"/>
    </xf>
    <xf numFmtId="164" fontId="6" fillId="0" borderId="0" xfId="73" applyFont="true" applyBorder="true" applyAlignment="true" applyProtection="true">
      <alignment horizontal="center" vertical="center" textRotation="0" wrapText="true" indent="0" shrinkToFit="false"/>
      <protection locked="true" hidden="false"/>
    </xf>
    <xf numFmtId="165" fontId="6" fillId="0" borderId="0" xfId="73" applyFont="true" applyBorder="true" applyAlignment="true" applyProtection="true">
      <alignment horizontal="left" vertical="top" textRotation="0" wrapText="true" indent="0" shrinkToFit="false"/>
      <protection locked="true" hidden="false"/>
    </xf>
    <xf numFmtId="164" fontId="6" fillId="0" borderId="0" xfId="73" applyFont="true" applyBorder="true" applyAlignment="true" applyProtection="true">
      <alignment horizontal="general" vertical="center" textRotation="0" wrapText="true" indent="0" shrinkToFit="false"/>
      <protection locked="true" hidden="false"/>
    </xf>
    <xf numFmtId="164" fontId="6" fillId="0" borderId="0" xfId="73" applyFont="true" applyBorder="false" applyAlignment="true" applyProtection="true">
      <alignment horizontal="general" vertical="center" textRotation="0" wrapText="true" indent="0" shrinkToFit="false"/>
      <protection locked="true" hidden="false"/>
    </xf>
    <xf numFmtId="165" fontId="6" fillId="0" borderId="0" xfId="73" applyFont="true" applyBorder="false" applyAlignment="true" applyProtection="true">
      <alignment horizontal="general" vertical="center" textRotation="0" wrapText="true" indent="0" shrinkToFit="false"/>
      <protection locked="true" hidden="false"/>
    </xf>
    <xf numFmtId="165" fontId="68" fillId="6" borderId="0" xfId="73" applyFont="true" applyBorder="true" applyAlignment="true" applyProtection="true">
      <alignment horizontal="general" vertical="center" textRotation="0" wrapText="true" indent="0" shrinkToFit="false"/>
      <protection locked="true" hidden="false"/>
    </xf>
    <xf numFmtId="165" fontId="6" fillId="6" borderId="0" xfId="73" applyFont="true" applyBorder="true" applyAlignment="true" applyProtection="true">
      <alignment horizontal="general" vertical="center" textRotation="0" wrapText="true" indent="0" shrinkToFit="false"/>
      <protection locked="true" hidden="false"/>
    </xf>
    <xf numFmtId="165" fontId="9" fillId="0" borderId="10" xfId="74" applyFont="true" applyBorder="true" applyAlignment="true" applyProtection="false">
      <alignment horizontal="left" vertical="center" textRotation="0" wrapText="true" indent="1" shrinkToFit="false"/>
      <protection locked="true" hidden="false"/>
    </xf>
    <xf numFmtId="165" fontId="9" fillId="0" borderId="0" xfId="74" applyFont="true" applyBorder="true" applyAlignment="true" applyProtection="false">
      <alignment horizontal="general" vertical="center" textRotation="0" wrapText="true" indent="0" shrinkToFit="false"/>
      <protection locked="true" hidden="false"/>
    </xf>
    <xf numFmtId="165" fontId="16" fillId="6" borderId="0" xfId="73" applyFont="true" applyBorder="true" applyAlignment="true" applyProtection="true">
      <alignment horizontal="center" vertical="center" textRotation="0" wrapText="true" indent="0" shrinkToFit="false"/>
      <protection locked="true" hidden="false"/>
    </xf>
    <xf numFmtId="165" fontId="32" fillId="0" borderId="0" xfId="72" applyFont="true" applyBorder="true" applyAlignment="true" applyProtection="true">
      <alignment horizontal="left" vertical="center" textRotation="0" wrapText="true" indent="1" shrinkToFit="false"/>
      <protection locked="true" hidden="false"/>
    </xf>
    <xf numFmtId="165" fontId="32" fillId="0" borderId="0" xfId="72" applyFont="true" applyBorder="true" applyAlignment="true" applyProtection="true">
      <alignment horizontal="general" vertical="center" textRotation="0" wrapText="true" indent="0" shrinkToFit="false"/>
      <protection locked="true" hidden="false"/>
    </xf>
    <xf numFmtId="165" fontId="0" fillId="0" borderId="0" xfId="0" applyFont="false" applyBorder="true" applyAlignment="true" applyProtection="false">
      <alignment horizontal="center" vertical="center" textRotation="0" wrapText="false" indent="0" shrinkToFit="false"/>
      <protection locked="true" hidden="false"/>
    </xf>
    <xf numFmtId="173" fontId="0" fillId="6" borderId="9" xfId="71" applyFont="true" applyBorder="true" applyAlignment="true" applyProtection="true">
      <alignment horizontal="right" vertical="center" textRotation="0" wrapText="true" indent="1" shrinkToFit="false"/>
      <protection locked="true" hidden="false"/>
    </xf>
    <xf numFmtId="165" fontId="0" fillId="0" borderId="9" xfId="0" applyFont="false" applyBorder="true" applyAlignment="true" applyProtection="true">
      <alignment horizontal="general" vertical="center" textRotation="0" wrapText="false" indent="0" shrinkToFit="false"/>
      <protection locked="true" hidden="false"/>
    </xf>
    <xf numFmtId="173" fontId="6" fillId="7" borderId="9" xfId="72" applyFont="true" applyBorder="true" applyAlignment="true" applyProtection="true">
      <alignment horizontal="left" vertical="center" textRotation="0" wrapText="true" indent="1" shrinkToFit="false"/>
      <protection locked="true" hidden="false"/>
    </xf>
    <xf numFmtId="165" fontId="6" fillId="0" borderId="0" xfId="72" applyFont="true" applyBorder="true" applyAlignment="true" applyProtection="true">
      <alignment horizontal="general" vertical="center" textRotation="0" wrapText="true" indent="0" shrinkToFit="false"/>
      <protection locked="true" hidden="false"/>
    </xf>
    <xf numFmtId="165" fontId="72" fillId="0" borderId="0" xfId="0" applyFont="true" applyBorder="true" applyAlignment="true" applyProtection="false">
      <alignment horizontal="general" vertical="center" textRotation="0" wrapText="false" indent="0" shrinkToFit="false"/>
      <protection locked="true" hidden="false"/>
    </xf>
    <xf numFmtId="165" fontId="6" fillId="0" borderId="0" xfId="66" applyFont="true" applyBorder="true" applyAlignment="true" applyProtection="true">
      <alignment horizontal="right" vertical="center" textRotation="0" wrapText="true" indent="0" shrinkToFit="false"/>
      <protection locked="true" hidden="false"/>
    </xf>
    <xf numFmtId="165" fontId="33" fillId="0" borderId="0" xfId="72" applyFont="true" applyBorder="true" applyAlignment="true" applyProtection="true">
      <alignment horizontal="general" vertical="center" textRotation="0" wrapText="true" indent="0" shrinkToFit="false"/>
      <protection locked="true" hidden="false"/>
    </xf>
    <xf numFmtId="165" fontId="6" fillId="6" borderId="20" xfId="73" applyFont="true" applyBorder="true" applyAlignment="true" applyProtection="true">
      <alignment horizontal="general" vertical="center" textRotation="0" wrapText="true" indent="0" shrinkToFit="false"/>
      <protection locked="true" hidden="false"/>
    </xf>
    <xf numFmtId="165" fontId="49" fillId="0" borderId="20" xfId="73" applyFont="true" applyBorder="true" applyAlignment="true" applyProtection="true">
      <alignment horizontal="center" vertical="center" textRotation="0" wrapText="true" indent="0" shrinkToFit="false"/>
      <protection locked="true" hidden="false"/>
    </xf>
    <xf numFmtId="165" fontId="6" fillId="6" borderId="9" xfId="73" applyFont="true" applyBorder="true" applyAlignment="true" applyProtection="true">
      <alignment horizontal="center" vertical="center" textRotation="0" wrapText="true" indent="0" shrinkToFit="false"/>
      <protection locked="true" hidden="false"/>
    </xf>
    <xf numFmtId="165" fontId="6" fillId="0" borderId="16" xfId="73" applyFont="true" applyBorder="true" applyAlignment="true" applyProtection="true">
      <alignment horizontal="general" vertical="center" textRotation="0" wrapText="true" indent="0" shrinkToFit="false"/>
      <protection locked="true" hidden="false"/>
    </xf>
    <xf numFmtId="165" fontId="0" fillId="6" borderId="9" xfId="56" applyFont="true" applyBorder="true" applyAlignment="true" applyProtection="true">
      <alignment horizontal="center" vertical="center" textRotation="0" wrapText="true" indent="0" shrinkToFit="false"/>
      <protection locked="true" hidden="false"/>
    </xf>
    <xf numFmtId="164" fontId="59" fillId="10" borderId="9" xfId="0" applyFont="true" applyBorder="true" applyAlignment="true" applyProtection="true">
      <alignment horizontal="center" vertical="center" textRotation="90" wrapText="true" indent="0" shrinkToFit="false"/>
      <protection locked="true" hidden="false"/>
    </xf>
    <xf numFmtId="165" fontId="6" fillId="0" borderId="25" xfId="73" applyFont="true" applyBorder="true" applyAlignment="true" applyProtection="true">
      <alignment horizontal="general" vertical="center" textRotation="0" wrapText="true" indent="0" shrinkToFit="false"/>
      <protection locked="true" hidden="false"/>
    </xf>
    <xf numFmtId="165" fontId="6" fillId="6" borderId="9" xfId="64" applyFont="true" applyBorder="true" applyAlignment="true" applyProtection="true">
      <alignment horizontal="center" vertical="center" textRotation="0" wrapText="true" indent="0" shrinkToFit="false"/>
      <protection locked="true" hidden="false"/>
    </xf>
    <xf numFmtId="165" fontId="6" fillId="6" borderId="9" xfId="66" applyFont="true" applyBorder="true" applyAlignment="true" applyProtection="true">
      <alignment horizontal="center" vertical="center" textRotation="0" wrapText="true" indent="0" shrinkToFit="false"/>
      <protection locked="true" hidden="false"/>
    </xf>
    <xf numFmtId="165" fontId="6" fillId="0" borderId="26" xfId="73" applyFont="true" applyBorder="true" applyAlignment="true" applyProtection="true">
      <alignment horizontal="general" vertical="center" textRotation="0" wrapText="true" indent="0" shrinkToFit="false"/>
      <protection locked="true" hidden="false"/>
    </xf>
    <xf numFmtId="165" fontId="0" fillId="6" borderId="9" xfId="64" applyFont="true" applyBorder="true" applyAlignment="true" applyProtection="true">
      <alignment horizontal="center" vertical="center" textRotation="0" wrapText="true" indent="0" shrinkToFit="false"/>
      <protection locked="true" hidden="false"/>
    </xf>
    <xf numFmtId="165" fontId="0" fillId="6" borderId="9" xfId="66" applyFont="true" applyBorder="true" applyAlignment="true" applyProtection="true">
      <alignment horizontal="center" vertical="center" textRotation="0" wrapText="true" indent="0" shrinkToFit="false"/>
      <protection locked="true" hidden="false"/>
    </xf>
    <xf numFmtId="165" fontId="73" fillId="6" borderId="0" xfId="73" applyFont="true" applyBorder="true" applyAlignment="true" applyProtection="true">
      <alignment horizontal="general" vertical="center" textRotation="0" wrapText="true" indent="0" shrinkToFit="false"/>
      <protection locked="true" hidden="false"/>
    </xf>
    <xf numFmtId="164" fontId="55" fillId="6" borderId="12" xfId="51" applyFont="true" applyBorder="true" applyAlignment="true" applyProtection="true">
      <alignment horizontal="center" vertical="center" textRotation="0" wrapText="true" indent="0" shrinkToFit="false"/>
      <protection locked="true" hidden="false"/>
    </xf>
    <xf numFmtId="173" fontId="33" fillId="6" borderId="12" xfId="51" applyFont="true" applyBorder="true" applyAlignment="true" applyProtection="true">
      <alignment horizontal="center" vertical="center" textRotation="0" wrapText="true" indent="0" shrinkToFit="false"/>
      <protection locked="true" hidden="false"/>
    </xf>
    <xf numFmtId="173" fontId="55" fillId="6" borderId="12" xfId="51" applyFont="true" applyBorder="true" applyAlignment="true" applyProtection="true">
      <alignment horizontal="center" vertical="center" textRotation="0" wrapText="true" indent="0" shrinkToFit="false"/>
      <protection locked="true" hidden="false"/>
    </xf>
    <xf numFmtId="165" fontId="33" fillId="0" borderId="0" xfId="73" applyFont="true" applyBorder="true" applyAlignment="true" applyProtection="true">
      <alignment horizontal="center" vertical="center" textRotation="0" wrapText="true" indent="0" shrinkToFit="false"/>
      <protection locked="true" hidden="false"/>
    </xf>
    <xf numFmtId="165" fontId="33" fillId="0" borderId="0" xfId="73" applyFont="true" applyBorder="true" applyAlignment="true" applyProtection="true">
      <alignment horizontal="general" vertical="center" textRotation="0" wrapText="true" indent="0" shrinkToFit="false"/>
      <protection locked="true" hidden="false"/>
    </xf>
    <xf numFmtId="164" fontId="33" fillId="0" borderId="0" xfId="73" applyFont="true" applyBorder="true" applyAlignment="true" applyProtection="true">
      <alignment horizontal="general" vertical="center" textRotation="0" wrapText="true" indent="0" shrinkToFit="false"/>
      <protection locked="true" hidden="false"/>
    </xf>
    <xf numFmtId="164" fontId="6" fillId="0" borderId="0" xfId="0" applyFont="true" applyBorder="true" applyAlignment="false" applyProtection="false">
      <alignment horizontal="general" vertical="top" textRotation="0" wrapText="false" indent="0" shrinkToFit="false"/>
      <protection locked="true" hidden="false"/>
    </xf>
    <xf numFmtId="164" fontId="6" fillId="0" borderId="15" xfId="0" applyFont="true" applyBorder="true" applyAlignment="false" applyProtection="false">
      <alignment horizontal="general" vertical="top" textRotation="0" wrapText="false" indent="0" shrinkToFit="false"/>
      <protection locked="true" hidden="false"/>
    </xf>
    <xf numFmtId="173" fontId="6" fillId="6" borderId="9" xfId="73" applyFont="true" applyBorder="true" applyAlignment="true" applyProtection="true">
      <alignment horizontal="left" vertical="center" textRotation="0" wrapText="true" indent="0" shrinkToFit="false"/>
      <protection locked="true" hidden="false"/>
    </xf>
    <xf numFmtId="165" fontId="6" fillId="0" borderId="9" xfId="66" applyFont="true" applyBorder="true" applyAlignment="true" applyProtection="true">
      <alignment horizontal="general" vertical="center" textRotation="0" wrapText="true" indent="0" shrinkToFit="false"/>
      <protection locked="true" hidden="false"/>
    </xf>
    <xf numFmtId="165" fontId="6" fillId="0" borderId="9" xfId="73" applyFont="true" applyBorder="true" applyAlignment="true" applyProtection="true">
      <alignment horizontal="left" vertical="center" textRotation="0" wrapText="true" indent="8" shrinkToFit="false"/>
      <protection locked="true" hidden="false"/>
    </xf>
    <xf numFmtId="172" fontId="6" fillId="7" borderId="9" xfId="20" applyFont="true" applyBorder="true" applyAlignment="true" applyProtection="true">
      <alignment horizontal="left" vertical="center" textRotation="0" wrapText="true" indent="0" shrinkToFit="false"/>
      <protection locked="true" hidden="false"/>
    </xf>
    <xf numFmtId="165" fontId="6" fillId="0" borderId="9" xfId="73" applyFont="true" applyBorder="true" applyAlignment="true" applyProtection="true">
      <alignment horizontal="general" vertical="top" textRotation="0" wrapText="true" indent="0" shrinkToFit="false"/>
      <protection locked="true" hidden="false"/>
    </xf>
    <xf numFmtId="165" fontId="53" fillId="6" borderId="0" xfId="73" applyFont="true" applyBorder="true" applyAlignment="true" applyProtection="true">
      <alignment horizontal="center" vertical="center" textRotation="0" wrapText="true" indent="0" shrinkToFit="false"/>
      <protection locked="true" hidden="false"/>
    </xf>
    <xf numFmtId="165" fontId="6" fillId="0" borderId="15" xfId="73" applyFont="true" applyBorder="true" applyAlignment="true" applyProtection="true">
      <alignment horizontal="general" vertical="center" textRotation="0" wrapText="true" indent="0" shrinkToFit="false"/>
      <protection locked="true" hidden="false"/>
    </xf>
    <xf numFmtId="165" fontId="6" fillId="6" borderId="9" xfId="73" applyFont="true" applyBorder="true" applyAlignment="true" applyProtection="true">
      <alignment horizontal="left" vertical="center" textRotation="0" wrapText="true" indent="1" shrinkToFit="false"/>
      <protection locked="true" hidden="false"/>
    </xf>
    <xf numFmtId="165" fontId="49" fillId="0" borderId="0" xfId="73" applyFont="true" applyBorder="true" applyAlignment="true" applyProtection="true">
      <alignment horizontal="general" vertical="center" textRotation="0" wrapText="true" indent="0" shrinkToFit="false"/>
      <protection locked="true" hidden="false"/>
    </xf>
    <xf numFmtId="165" fontId="6" fillId="6" borderId="9" xfId="73" applyFont="true" applyBorder="true" applyAlignment="true" applyProtection="true">
      <alignment horizontal="left" vertical="center" textRotation="0" wrapText="true" indent="3" shrinkToFit="false"/>
      <protection locked="true" hidden="false"/>
    </xf>
    <xf numFmtId="165" fontId="6" fillId="6" borderId="9" xfId="73" applyFont="true" applyBorder="true" applyAlignment="true" applyProtection="true">
      <alignment horizontal="left" vertical="center" textRotation="0" wrapText="true" indent="4" shrinkToFit="false"/>
      <protection locked="true" hidden="false"/>
    </xf>
    <xf numFmtId="165" fontId="33" fillId="0" borderId="15" xfId="73" applyFont="true" applyBorder="true" applyAlignment="true" applyProtection="true">
      <alignment horizontal="center" vertical="center" textRotation="0" wrapText="true" indent="0" shrinkToFit="false"/>
      <protection locked="true" hidden="false"/>
    </xf>
    <xf numFmtId="165" fontId="6" fillId="6" borderId="9" xfId="73" applyFont="true" applyBorder="true" applyAlignment="true" applyProtection="true">
      <alignment horizontal="left" vertical="center" textRotation="0" wrapText="true" indent="5" shrinkToFit="false"/>
      <protection locked="true" hidden="false"/>
    </xf>
    <xf numFmtId="165" fontId="6" fillId="8" borderId="9" xfId="73" applyFont="true" applyBorder="true" applyAlignment="true" applyProtection="true">
      <alignment horizontal="left" vertical="center" textRotation="0" wrapText="true" indent="0" shrinkToFit="false"/>
      <protection locked="false" hidden="false"/>
    </xf>
    <xf numFmtId="165" fontId="33" fillId="0" borderId="15" xfId="73" applyFont="true" applyBorder="true" applyAlignment="true" applyProtection="true">
      <alignment horizontal="general" vertical="center" textRotation="0" wrapText="true" indent="0" shrinkToFit="false"/>
      <protection locked="true" hidden="false"/>
    </xf>
    <xf numFmtId="165" fontId="6" fillId="6" borderId="9" xfId="73" applyFont="true" applyBorder="true" applyAlignment="true" applyProtection="true">
      <alignment horizontal="left" vertical="center" textRotation="0" wrapText="true" indent="7" shrinkToFit="false"/>
      <protection locked="true" hidden="false"/>
    </xf>
    <xf numFmtId="165" fontId="6" fillId="8" borderId="9" xfId="73" applyFont="true" applyBorder="true" applyAlignment="true" applyProtection="true">
      <alignment horizontal="left" vertical="center" textRotation="0" wrapText="true" indent="8" shrinkToFit="false"/>
      <protection locked="false" hidden="false"/>
    </xf>
    <xf numFmtId="172" fontId="6" fillId="0" borderId="9" xfId="20" applyFont="true" applyBorder="true" applyAlignment="true" applyProtection="true">
      <alignment horizontal="right" vertical="center" textRotation="0" wrapText="true" indent="0" shrinkToFit="false"/>
      <protection locked="true" hidden="false"/>
    </xf>
    <xf numFmtId="170" fontId="6" fillId="0" borderId="9" xfId="20" applyFont="true" applyBorder="true" applyAlignment="true" applyProtection="true">
      <alignment horizontal="right" vertical="center" textRotation="0" wrapText="true" indent="0" shrinkToFit="false"/>
      <protection locked="true" hidden="false"/>
    </xf>
    <xf numFmtId="164" fontId="0" fillId="8" borderId="9" xfId="72" applyFont="true" applyBorder="true" applyAlignment="true" applyProtection="true">
      <alignment horizontal="center" vertical="center" textRotation="0" wrapText="true" indent="0" shrinkToFit="false"/>
      <protection locked="false" hidden="false"/>
    </xf>
    <xf numFmtId="164" fontId="6" fillId="9" borderId="9" xfId="72" applyFont="true" applyBorder="true" applyAlignment="true" applyProtection="true">
      <alignment horizontal="center" vertical="center" textRotation="0" wrapText="true" indent="0" shrinkToFit="false"/>
      <protection locked="true" hidden="false"/>
    </xf>
    <xf numFmtId="164" fontId="6" fillId="0" borderId="9" xfId="73" applyFont="true" applyBorder="true" applyAlignment="true" applyProtection="true">
      <alignment horizontal="left" vertical="center" textRotation="0" wrapText="true" indent="0" shrinkToFit="false"/>
      <protection locked="true" hidden="false"/>
    </xf>
    <xf numFmtId="172" fontId="33" fillId="0" borderId="9" xfId="20" applyFont="true" applyBorder="true" applyAlignment="true" applyProtection="true">
      <alignment horizontal="center" vertical="center" textRotation="0" wrapText="true" indent="0" shrinkToFit="false"/>
      <protection locked="true" hidden="false"/>
    </xf>
    <xf numFmtId="164" fontId="74" fillId="10" borderId="17" xfId="0" applyFont="true" applyBorder="true" applyAlignment="true" applyProtection="true">
      <alignment horizontal="center" vertical="center" textRotation="0" wrapText="false" indent="0" shrinkToFit="false"/>
      <protection locked="true" hidden="false"/>
    </xf>
    <xf numFmtId="164" fontId="59" fillId="10" borderId="10" xfId="0" applyFont="true" applyBorder="true" applyAlignment="true" applyProtection="true">
      <alignment horizontal="left" vertical="center" textRotation="0" wrapText="false" indent="8" shrinkToFit="false"/>
      <protection locked="true" hidden="false"/>
    </xf>
    <xf numFmtId="164" fontId="6" fillId="10" borderId="18" xfId="72" applyFont="true" applyBorder="true" applyAlignment="true" applyProtection="true">
      <alignment horizontal="center" vertical="center" textRotation="0" wrapText="true" indent="0" shrinkToFit="false"/>
      <protection locked="true" hidden="false"/>
    </xf>
    <xf numFmtId="164" fontId="59" fillId="10" borderId="10" xfId="0" applyFont="true" applyBorder="true" applyAlignment="true" applyProtection="true">
      <alignment horizontal="left" vertical="center" textRotation="0" wrapText="false" indent="7" shrinkToFit="false"/>
      <protection locked="true" hidden="false"/>
    </xf>
    <xf numFmtId="164" fontId="0" fillId="10" borderId="10" xfId="72" applyFont="true" applyBorder="true" applyAlignment="true" applyProtection="true">
      <alignment horizontal="center" vertical="center" textRotation="0" wrapText="true" indent="0" shrinkToFit="false"/>
      <protection locked="true" hidden="false"/>
    </xf>
    <xf numFmtId="164" fontId="0" fillId="10" borderId="18" xfId="72" applyFont="true" applyBorder="true" applyAlignment="true" applyProtection="true">
      <alignment horizontal="center" vertical="center" textRotation="0" wrapText="true" indent="0" shrinkToFit="false"/>
      <protection locked="true" hidden="false"/>
    </xf>
    <xf numFmtId="164" fontId="68" fillId="0" borderId="0" xfId="0" applyFont="true" applyBorder="true" applyAlignment="false" applyProtection="false">
      <alignment horizontal="general" vertical="top" textRotation="0" wrapText="false" indent="0" shrinkToFit="false"/>
      <protection locked="true" hidden="false"/>
    </xf>
    <xf numFmtId="164" fontId="59" fillId="10" borderId="10" xfId="0" applyFont="true" applyBorder="true" applyAlignment="true" applyProtection="true">
      <alignment horizontal="left" vertical="center" textRotation="0" wrapText="false" indent="5" shrinkToFit="false"/>
      <protection locked="true" hidden="false"/>
    </xf>
    <xf numFmtId="164" fontId="33" fillId="0" borderId="0" xfId="0" applyFont="true" applyBorder="true" applyAlignment="true" applyProtection="true">
      <alignment horizontal="general" vertical="center" textRotation="0" wrapText="false" indent="0" shrinkToFit="false"/>
      <protection locked="true" hidden="false"/>
    </xf>
    <xf numFmtId="164" fontId="0" fillId="0" borderId="15" xfId="0" applyFont="false" applyBorder="true" applyAlignment="false" applyProtection="false">
      <alignment horizontal="general" vertical="top" textRotation="0" wrapText="false" indent="0" shrinkToFit="false"/>
      <protection locked="true" hidden="false"/>
    </xf>
    <xf numFmtId="164" fontId="59" fillId="10" borderId="10" xfId="0" applyFont="true" applyBorder="true" applyAlignment="true" applyProtection="true">
      <alignment horizontal="left" vertical="center" textRotation="0" wrapText="false" indent="3" shrinkToFit="false"/>
      <protection locked="true" hidden="false"/>
    </xf>
    <xf numFmtId="164" fontId="0" fillId="10" borderId="17" xfId="0" applyFont="false" applyBorder="true" applyAlignment="false" applyProtection="true">
      <alignment horizontal="general" vertical="top" textRotation="0" wrapText="false" indent="0" shrinkToFit="false"/>
      <protection locked="true" hidden="false"/>
    </xf>
    <xf numFmtId="164" fontId="33" fillId="0" borderId="0" xfId="0" applyFont="true" applyBorder="true" applyAlignment="false" applyProtection="false">
      <alignment horizontal="general" vertical="top" textRotation="0" wrapText="false" indent="0" shrinkToFit="false"/>
      <protection locked="true" hidden="false"/>
    </xf>
    <xf numFmtId="165" fontId="6" fillId="0" borderId="0" xfId="73" applyFont="true" applyBorder="false" applyAlignment="true" applyProtection="true">
      <alignment horizontal="general" vertical="top" textRotation="0" wrapText="true" indent="0" shrinkToFit="false"/>
      <protection locked="true" hidden="false"/>
    </xf>
    <xf numFmtId="172" fontId="6" fillId="8" borderId="9" xfId="20" applyFont="true" applyBorder="true" applyAlignment="true" applyProtection="true">
      <alignment horizontal="right" vertical="center" textRotation="0" wrapText="true" indent="0" shrinkToFit="false"/>
      <protection locked="false" hidden="false"/>
    </xf>
    <xf numFmtId="164" fontId="32" fillId="0" borderId="0" xfId="73" applyFont="true" applyBorder="false" applyAlignment="true" applyProtection="true">
      <alignment horizontal="general" vertical="center" textRotation="0" wrapText="true" indent="0" shrinkToFit="false"/>
      <protection locked="true" hidden="false"/>
    </xf>
    <xf numFmtId="165" fontId="75" fillId="6" borderId="0" xfId="73" applyFont="true" applyBorder="true" applyAlignment="true" applyProtection="true">
      <alignment horizontal="general" vertical="center" textRotation="0" wrapText="true" indent="0" shrinkToFit="false"/>
      <protection locked="true" hidden="false"/>
    </xf>
    <xf numFmtId="165" fontId="32" fillId="6" borderId="0" xfId="73" applyFont="true" applyBorder="true" applyAlignment="true" applyProtection="true">
      <alignment horizontal="general" vertical="center" textRotation="0" wrapText="true" indent="0" shrinkToFit="false"/>
      <protection locked="true" hidden="false"/>
    </xf>
    <xf numFmtId="165" fontId="47" fillId="6" borderId="0" xfId="71" applyFont="true" applyBorder="true" applyAlignment="true" applyProtection="true">
      <alignment horizontal="right" vertical="center" textRotation="0" wrapText="true" indent="1" shrinkToFit="false"/>
      <protection locked="true" hidden="false"/>
    </xf>
    <xf numFmtId="164" fontId="32" fillId="0" borderId="0" xfId="72" applyFont="true" applyBorder="true" applyAlignment="true" applyProtection="true">
      <alignment horizontal="left" vertical="center" textRotation="0" wrapText="true" indent="1" shrinkToFit="false"/>
      <protection locked="true" hidden="false"/>
    </xf>
    <xf numFmtId="165" fontId="76" fillId="6" borderId="0" xfId="73" applyFont="true" applyBorder="true" applyAlignment="true" applyProtection="true">
      <alignment horizontal="center" vertical="center" textRotation="0" wrapText="true" indent="0" shrinkToFit="false"/>
      <protection locked="true" hidden="false"/>
    </xf>
    <xf numFmtId="165" fontId="32" fillId="0" borderId="0" xfId="73" applyFont="true" applyBorder="true" applyAlignment="true" applyProtection="true">
      <alignment horizontal="general" vertical="center" textRotation="0" wrapText="true" indent="0" shrinkToFit="false"/>
      <protection locked="true" hidden="false"/>
    </xf>
    <xf numFmtId="165" fontId="32" fillId="0" borderId="0" xfId="73" applyFont="true" applyBorder="false" applyAlignment="true" applyProtection="true">
      <alignment horizontal="general" vertical="center" textRotation="0" wrapText="true" indent="0" shrinkToFit="false"/>
      <protection locked="true" hidden="false"/>
    </xf>
    <xf numFmtId="164" fontId="24" fillId="8" borderId="9" xfId="20" applyFont="true" applyBorder="true" applyAlignment="true" applyProtection="true">
      <alignment horizontal="left" vertical="center" textRotation="0" wrapText="true" indent="1" shrinkToFit="false"/>
      <protection locked="false" hidden="false"/>
    </xf>
    <xf numFmtId="164" fontId="20" fillId="0" borderId="0" xfId="73" applyFont="true" applyBorder="false" applyAlignment="true" applyProtection="true">
      <alignment horizontal="general" vertical="center" textRotation="0" wrapText="true" indent="0" shrinkToFit="false"/>
      <protection locked="true" hidden="false"/>
    </xf>
    <xf numFmtId="165" fontId="9" fillId="0" borderId="0" xfId="74" applyFont="true" applyBorder="true" applyAlignment="true" applyProtection="false">
      <alignment horizontal="center" vertical="center" textRotation="0" wrapText="true" indent="0" shrinkToFit="false"/>
      <protection locked="true" hidden="false"/>
    </xf>
    <xf numFmtId="165" fontId="20" fillId="0" borderId="0" xfId="0" applyFont="true" applyBorder="true" applyAlignment="true" applyProtection="false">
      <alignment horizontal="general" vertical="center" textRotation="0" wrapText="false" indent="0" shrinkToFit="false"/>
      <protection locked="true" hidden="false"/>
    </xf>
    <xf numFmtId="165" fontId="77" fillId="0" borderId="0" xfId="66" applyFont="true" applyBorder="true" applyAlignment="true" applyProtection="true">
      <alignment horizontal="center" vertical="center" textRotation="0" wrapText="true" indent="0" shrinkToFit="false"/>
      <protection locked="true" hidden="false"/>
    </xf>
    <xf numFmtId="165" fontId="6" fillId="6" borderId="16" xfId="73" applyFont="true" applyBorder="true" applyAlignment="true" applyProtection="true">
      <alignment horizontal="center" vertical="center" textRotation="0" wrapText="true" indent="0" shrinkToFit="false"/>
      <protection locked="true" hidden="false"/>
    </xf>
    <xf numFmtId="165" fontId="6" fillId="6" borderId="25" xfId="73" applyFont="true" applyBorder="true" applyAlignment="true" applyProtection="true">
      <alignment horizontal="center" vertical="center" textRotation="0" wrapText="true" indent="0" shrinkToFit="false"/>
      <protection locked="true" hidden="false"/>
    </xf>
    <xf numFmtId="165" fontId="6" fillId="6" borderId="12" xfId="64" applyFont="true" applyBorder="true" applyAlignment="true" applyProtection="true">
      <alignment horizontal="center" vertical="center" textRotation="0" wrapText="true" indent="0" shrinkToFit="false"/>
      <protection locked="true" hidden="false"/>
    </xf>
    <xf numFmtId="165" fontId="6" fillId="6" borderId="18" xfId="66" applyFont="true" applyBorder="true" applyAlignment="true" applyProtection="true">
      <alignment horizontal="center" vertical="center" textRotation="0" wrapText="true" indent="0" shrinkToFit="false"/>
      <protection locked="true" hidden="false"/>
    </xf>
    <xf numFmtId="165" fontId="6" fillId="6" borderId="26" xfId="73" applyFont="true" applyBorder="true" applyAlignment="true" applyProtection="true">
      <alignment horizontal="center" vertical="center" textRotation="0" wrapText="true" indent="0" shrinkToFit="false"/>
      <protection locked="true" hidden="false"/>
    </xf>
    <xf numFmtId="165" fontId="0" fillId="6" borderId="17" xfId="64" applyFont="true" applyBorder="true" applyAlignment="true" applyProtection="true">
      <alignment horizontal="center" vertical="center" textRotation="0" wrapText="true" indent="0" shrinkToFit="false"/>
      <protection locked="true" hidden="false"/>
    </xf>
    <xf numFmtId="165" fontId="0" fillId="6" borderId="18" xfId="64" applyFont="true" applyBorder="true" applyAlignment="true" applyProtection="true">
      <alignment horizontal="center" vertical="center" textRotation="0" wrapText="true" indent="0" shrinkToFit="false"/>
      <protection locked="true" hidden="false"/>
    </xf>
    <xf numFmtId="164" fontId="55" fillId="6" borderId="10" xfId="51" applyFont="true" applyBorder="true" applyAlignment="true" applyProtection="true">
      <alignment horizontal="center" vertical="center" textRotation="0" wrapText="true" indent="0" shrinkToFit="false"/>
      <protection locked="true" hidden="false"/>
    </xf>
    <xf numFmtId="164" fontId="33" fillId="6" borderId="10" xfId="51" applyFont="true" applyBorder="true" applyAlignment="true" applyProtection="true">
      <alignment horizontal="center" vertical="center" textRotation="0" wrapText="true" indent="0" shrinkToFit="false"/>
      <protection locked="true" hidden="false"/>
    </xf>
    <xf numFmtId="173" fontId="55" fillId="6" borderId="10" xfId="51" applyFont="true" applyBorder="true" applyAlignment="true" applyProtection="true">
      <alignment horizontal="center" vertical="center" textRotation="0" wrapText="true" indent="0" shrinkToFit="false"/>
      <protection locked="true" hidden="false"/>
    </xf>
    <xf numFmtId="173" fontId="33" fillId="6" borderId="10" xfId="51" applyFont="true" applyBorder="true" applyAlignment="true" applyProtection="true">
      <alignment horizontal="center" vertical="center" textRotation="0" wrapText="true" indent="0" shrinkToFit="false"/>
      <protection locked="true" hidden="false"/>
    </xf>
    <xf numFmtId="165" fontId="6" fillId="0" borderId="9" xfId="72" applyFont="true" applyBorder="true" applyAlignment="true" applyProtection="true">
      <alignment horizontal="general" vertical="center" textRotation="0" wrapText="true" indent="0" shrinkToFit="false"/>
      <protection locked="true" hidden="false"/>
    </xf>
    <xf numFmtId="164" fontId="6" fillId="0" borderId="9" xfId="72" applyFont="true" applyBorder="true" applyAlignment="true" applyProtection="true">
      <alignment horizontal="general" vertical="center" textRotation="0" wrapText="true" indent="0" shrinkToFit="false"/>
      <protection locked="true" hidden="false"/>
    </xf>
    <xf numFmtId="170" fontId="6" fillId="8" borderId="9" xfId="20" applyFont="true" applyBorder="true" applyAlignment="true" applyProtection="true">
      <alignment horizontal="right" vertical="center" textRotation="0" wrapText="true" indent="0" shrinkToFit="false"/>
      <protection locked="false" hidden="false"/>
    </xf>
    <xf numFmtId="165" fontId="6" fillId="6" borderId="9" xfId="73" applyFont="true" applyBorder="true" applyAlignment="true" applyProtection="true">
      <alignment horizontal="general" vertical="center" textRotation="0" wrapText="true" indent="0" shrinkToFit="false"/>
      <protection locked="true" hidden="false"/>
    </xf>
    <xf numFmtId="164" fontId="74" fillId="10" borderId="10" xfId="0" applyFont="true" applyBorder="true" applyAlignment="true" applyProtection="true">
      <alignment horizontal="left" vertical="center" textRotation="0" wrapText="false" indent="0" shrinkToFit="false"/>
      <protection locked="true" hidden="false"/>
    </xf>
    <xf numFmtId="165" fontId="9" fillId="0" borderId="0" xfId="73" applyFont="true" applyBorder="true" applyAlignment="true" applyProtection="true">
      <alignment horizontal="general" vertical="center" textRotation="0" wrapText="true" indent="0" shrinkToFit="false"/>
      <protection locked="true" hidden="false"/>
    </xf>
    <xf numFmtId="165" fontId="67" fillId="0" borderId="0" xfId="66" applyFont="true" applyBorder="true" applyAlignment="true" applyProtection="true">
      <alignment horizontal="left" vertical="center" textRotation="0" wrapText="true" indent="0" shrinkToFit="false"/>
      <protection locked="true" hidden="false"/>
    </xf>
    <xf numFmtId="165" fontId="6" fillId="0" borderId="12" xfId="72" applyFont="true" applyBorder="true" applyAlignment="true" applyProtection="true">
      <alignment horizontal="center" vertical="center" textRotation="0" wrapText="true" indent="0" shrinkToFit="false"/>
      <protection locked="true" hidden="false"/>
    </xf>
    <xf numFmtId="165" fontId="77" fillId="0" borderId="20" xfId="66" applyFont="true" applyBorder="true" applyAlignment="true" applyProtection="true">
      <alignment horizontal="center" vertical="center" textRotation="0" wrapText="true" indent="0" shrinkToFit="false"/>
      <protection locked="true" hidden="false"/>
    </xf>
    <xf numFmtId="165" fontId="6" fillId="6" borderId="25" xfId="73" applyFont="true" applyBorder="true" applyAlignment="true" applyProtection="true">
      <alignment horizontal="general" vertical="center" textRotation="0" wrapText="true" indent="0" shrinkToFit="false"/>
      <protection locked="true" hidden="false"/>
    </xf>
    <xf numFmtId="165" fontId="6" fillId="6" borderId="26" xfId="73" applyFont="true" applyBorder="true" applyAlignment="true" applyProtection="true">
      <alignment horizontal="general" vertical="center" textRotation="0" wrapText="true" indent="0" shrinkToFit="false"/>
      <protection locked="true" hidden="false"/>
    </xf>
    <xf numFmtId="164" fontId="33" fillId="6" borderId="12" xfId="51" applyFont="true" applyBorder="true" applyAlignment="true" applyProtection="true">
      <alignment horizontal="center" vertical="center" textRotation="0" wrapText="true" indent="0" shrinkToFit="false"/>
      <protection locked="true" hidden="false"/>
    </xf>
    <xf numFmtId="165" fontId="6" fillId="0" borderId="9" xfId="73" applyFont="true" applyBorder="true" applyAlignment="true" applyProtection="true">
      <alignment horizontal="left" vertical="center" textRotation="0" wrapText="true" indent="0" shrinkToFit="false"/>
      <protection locked="true" hidden="false"/>
    </xf>
    <xf numFmtId="165" fontId="6" fillId="0" borderId="9" xfId="73" applyFont="true" applyBorder="true" applyAlignment="true" applyProtection="true">
      <alignment horizontal="left" vertical="center" textRotation="0" wrapText="true" indent="0" shrinkToFit="false"/>
      <protection locked="true" hidden="false"/>
    </xf>
    <xf numFmtId="165" fontId="6" fillId="0" borderId="9" xfId="73" applyFont="true" applyBorder="true" applyAlignment="true" applyProtection="true">
      <alignment horizontal="general" vertical="center" textRotation="0" wrapText="true" indent="0" shrinkToFit="false"/>
      <protection locked="true" hidden="false"/>
    </xf>
    <xf numFmtId="172" fontId="6" fillId="6" borderId="9" xfId="20" applyFont="true" applyBorder="true" applyAlignment="true" applyProtection="true">
      <alignment horizontal="right" vertical="center" textRotation="0" wrapText="true" indent="0" shrinkToFit="false"/>
      <protection locked="true" hidden="false"/>
    </xf>
    <xf numFmtId="165" fontId="6" fillId="0" borderId="0" xfId="0" applyFont="true" applyBorder="true" applyAlignment="true" applyProtection="false">
      <alignment horizontal="general" vertical="center" textRotation="0" wrapText="false" indent="0" shrinkToFit="false"/>
      <protection locked="true" hidden="false"/>
    </xf>
    <xf numFmtId="165" fontId="6" fillId="0" borderId="0" xfId="72" applyFont="true" applyBorder="true" applyAlignment="true" applyProtection="true">
      <alignment horizontal="center" vertical="center" textRotation="0" wrapText="true" indent="0" shrinkToFit="false"/>
      <protection locked="true" hidden="false"/>
    </xf>
    <xf numFmtId="164" fontId="33" fillId="6" borderId="0" xfId="51" applyFont="true" applyBorder="true" applyAlignment="true" applyProtection="true">
      <alignment horizontal="center" vertical="center" textRotation="0" wrapText="true" indent="0" shrinkToFit="false"/>
      <protection locked="true" hidden="false"/>
    </xf>
    <xf numFmtId="173" fontId="55" fillId="6" borderId="0" xfId="51" applyFont="true" applyBorder="true" applyAlignment="true" applyProtection="true">
      <alignment horizontal="center" vertical="center" textRotation="0" wrapText="true" indent="0" shrinkToFit="false"/>
      <protection locked="true" hidden="false"/>
    </xf>
    <xf numFmtId="173" fontId="33" fillId="6" borderId="0" xfId="51" applyFont="true" applyBorder="true" applyAlignment="true" applyProtection="true">
      <alignment horizontal="center" vertical="center" textRotation="0" wrapText="true" indent="0" shrinkToFit="false"/>
      <protection locked="true" hidden="false"/>
    </xf>
    <xf numFmtId="165" fontId="6" fillId="6" borderId="9" xfId="73" applyFont="true" applyBorder="true" applyAlignment="true" applyProtection="true">
      <alignment horizontal="left" vertical="center" textRotation="0" wrapText="true" indent="0" shrinkToFit="false"/>
      <protection locked="true" hidden="false"/>
    </xf>
    <xf numFmtId="165" fontId="6" fillId="0" borderId="0" xfId="66" applyFont="true" applyBorder="true" applyAlignment="true" applyProtection="true">
      <alignment horizontal="left" vertical="center" textRotation="0" wrapText="true" indent="0" shrinkToFit="false"/>
      <protection locked="true" hidden="false"/>
    </xf>
    <xf numFmtId="165" fontId="20" fillId="0" borderId="0" xfId="73" applyFont="true" applyBorder="false" applyAlignment="true" applyProtection="true">
      <alignment horizontal="center" vertical="center" textRotation="0" wrapText="true" indent="0" shrinkToFit="false"/>
      <protection locked="true" hidden="false"/>
    </xf>
    <xf numFmtId="165" fontId="49" fillId="6" borderId="0" xfId="73" applyFont="true" applyBorder="true" applyAlignment="true" applyProtection="true">
      <alignment horizontal="center" vertical="center" textRotation="0" wrapText="true" indent="0" shrinkToFit="false"/>
      <protection locked="true" hidden="false"/>
    </xf>
    <xf numFmtId="165" fontId="20" fillId="0" borderId="0" xfId="73" applyFont="true" applyBorder="true" applyAlignment="true" applyProtection="true">
      <alignment horizontal="center" vertical="center" textRotation="0" wrapText="true" indent="0" shrinkToFit="false"/>
      <protection locked="true" hidden="false"/>
    </xf>
    <xf numFmtId="172" fontId="6" fillId="0" borderId="9" xfId="20" applyFont="true" applyBorder="true" applyAlignment="true" applyProtection="true">
      <alignment horizontal="general" vertical="center" textRotation="0" wrapText="true" indent="0" shrinkToFit="false"/>
      <protection locked="true" hidden="false"/>
    </xf>
    <xf numFmtId="170" fontId="6" fillId="0" borderId="9" xfId="20" applyFont="true" applyBorder="true" applyAlignment="true" applyProtection="true">
      <alignment horizontal="general" vertical="center" textRotation="0" wrapText="true" indent="0" shrinkToFit="false"/>
      <protection locked="true" hidden="false"/>
    </xf>
    <xf numFmtId="164" fontId="6" fillId="8" borderId="9" xfId="73" applyFont="true" applyBorder="true" applyAlignment="true" applyProtection="true">
      <alignment horizontal="left" vertical="center" textRotation="0" wrapText="true" indent="9" shrinkToFit="false"/>
      <protection locked="false" hidden="false"/>
    </xf>
    <xf numFmtId="164" fontId="6" fillId="0" borderId="9" xfId="73" applyFont="true" applyBorder="true" applyAlignment="true" applyProtection="true">
      <alignment horizontal="left" vertical="center" textRotation="0" wrapText="true" indent="9" shrinkToFit="false"/>
      <protection locked="true" hidden="false"/>
    </xf>
    <xf numFmtId="164" fontId="6" fillId="6" borderId="9" xfId="72" applyFont="true" applyBorder="true" applyAlignment="true" applyProtection="true">
      <alignment horizontal="center" vertical="center" textRotation="0" wrapText="true" indent="0" shrinkToFit="false"/>
      <protection locked="true" hidden="false"/>
    </xf>
    <xf numFmtId="165" fontId="53" fillId="6" borderId="0" xfId="73" applyFont="true" applyBorder="true" applyAlignment="true" applyProtection="true">
      <alignment horizontal="general" vertical="top" textRotation="0" wrapText="true" indent="0" shrinkToFit="false"/>
      <protection locked="true" hidden="false"/>
    </xf>
    <xf numFmtId="164" fontId="33" fillId="0" borderId="0" xfId="0" applyFont="true" applyBorder="true" applyAlignment="true" applyProtection="false">
      <alignment horizontal="general" vertical="center" textRotation="0" wrapText="false" indent="0" shrinkToFit="false"/>
      <protection locked="true" hidden="false"/>
    </xf>
    <xf numFmtId="165" fontId="6" fillId="0" borderId="0" xfId="66" applyFont="true" applyBorder="true" applyAlignment="true" applyProtection="true">
      <alignment horizontal="left" vertical="center" textRotation="0" wrapText="true" indent="3" shrinkToFit="false"/>
      <protection locked="true" hidden="false"/>
    </xf>
    <xf numFmtId="165" fontId="6" fillId="0" borderId="0" xfId="72" applyFont="true" applyBorder="true" applyAlignment="true" applyProtection="true">
      <alignment horizontal="left" vertical="center" textRotation="0" wrapText="true" indent="0" shrinkToFit="false"/>
      <protection locked="true" hidden="false"/>
    </xf>
    <xf numFmtId="173" fontId="0" fillId="6" borderId="17" xfId="71" applyFont="true" applyBorder="true" applyAlignment="true" applyProtection="true">
      <alignment horizontal="right" vertical="center" textRotation="0" wrapText="true" indent="1" shrinkToFit="false"/>
      <protection locked="true" hidden="false"/>
    </xf>
    <xf numFmtId="165" fontId="0" fillId="0" borderId="0" xfId="71" applyFont="true" applyBorder="true" applyAlignment="true" applyProtection="true">
      <alignment horizontal="right" vertical="center" textRotation="0" wrapText="true" indent="1" shrinkToFit="false"/>
      <protection locked="true" hidden="false"/>
    </xf>
    <xf numFmtId="165" fontId="6" fillId="0" borderId="0" xfId="72" applyFont="true" applyBorder="true" applyAlignment="true" applyProtection="true">
      <alignment horizontal="left" vertical="center" textRotation="0" wrapText="true" indent="1" shrinkToFit="false"/>
      <protection locked="true" hidden="false"/>
    </xf>
    <xf numFmtId="165" fontId="77" fillId="0" borderId="0" xfId="66" applyFont="true" applyBorder="true" applyAlignment="true" applyProtection="true">
      <alignment horizontal="general" vertical="center" textRotation="0" wrapText="true" indent="0" shrinkToFit="false"/>
      <protection locked="true" hidden="false"/>
    </xf>
    <xf numFmtId="165" fontId="55" fillId="6" borderId="0" xfId="51" applyFont="true" applyBorder="true" applyAlignment="true" applyProtection="true">
      <alignment horizontal="general" vertical="center" textRotation="0" wrapText="true" indent="0" shrinkToFit="false"/>
      <protection locked="true" hidden="false"/>
    </xf>
    <xf numFmtId="173" fontId="55" fillId="6" borderId="0" xfId="51" applyFont="true" applyBorder="true" applyAlignment="true" applyProtection="true">
      <alignment horizontal="left" vertical="center" textRotation="0" wrapText="true" indent="3" shrinkToFit="false"/>
      <protection locked="true" hidden="false"/>
    </xf>
    <xf numFmtId="165" fontId="6" fillId="7" borderId="9" xfId="66" applyFont="true" applyBorder="true" applyAlignment="true" applyProtection="true">
      <alignment horizontal="left" vertical="center" textRotation="0" wrapText="true" indent="0" shrinkToFit="false"/>
      <protection locked="true" hidden="false"/>
    </xf>
    <xf numFmtId="165" fontId="6" fillId="7" borderId="9" xfId="73" applyFont="true" applyBorder="true" applyAlignment="true" applyProtection="true">
      <alignment horizontal="left" vertical="center" textRotation="0" wrapText="true" indent="0" shrinkToFit="false"/>
      <protection locked="true" hidden="false"/>
    </xf>
    <xf numFmtId="164" fontId="6" fillId="2" borderId="9" xfId="73" applyFont="true" applyBorder="true" applyAlignment="true" applyProtection="true">
      <alignment horizontal="left" vertical="center" textRotation="0" wrapText="true" indent="5" shrinkToFit="false"/>
      <protection locked="false" hidden="false"/>
    </xf>
    <xf numFmtId="165" fontId="49" fillId="0" borderId="9" xfId="73" applyFont="true" applyBorder="true" applyAlignment="true" applyProtection="true">
      <alignment horizontal="center" vertical="center" textRotation="0" wrapText="true" indent="0" shrinkToFit="false"/>
      <protection locked="true" hidden="false"/>
    </xf>
    <xf numFmtId="164" fontId="6" fillId="6" borderId="9" xfId="73" applyFont="true" applyBorder="true" applyAlignment="true" applyProtection="true">
      <alignment horizontal="center" vertical="center" textRotation="0" wrapText="true" indent="0" shrinkToFit="false"/>
      <protection locked="true" hidden="false"/>
    </xf>
    <xf numFmtId="165" fontId="6" fillId="0" borderId="9" xfId="73" applyFont="true" applyBorder="true" applyAlignment="true" applyProtection="true">
      <alignment horizontal="left" vertical="center" textRotation="0" wrapText="true" indent="5" shrinkToFit="false"/>
      <protection locked="true" hidden="false"/>
    </xf>
    <xf numFmtId="172" fontId="6" fillId="0" borderId="9" xfId="73" applyFont="true" applyBorder="true" applyAlignment="true" applyProtection="true">
      <alignment horizontal="left" vertical="center" textRotation="0" wrapText="true" indent="0" shrinkToFit="false"/>
      <protection locked="true" hidden="false"/>
    </xf>
    <xf numFmtId="170" fontId="0" fillId="8" borderId="9" xfId="0" applyFont="false" applyBorder="true" applyAlignment="true" applyProtection="true">
      <alignment horizontal="right" vertical="center" textRotation="0" wrapText="false" indent="0" shrinkToFit="false"/>
      <protection locked="false" hidden="false"/>
    </xf>
    <xf numFmtId="165" fontId="6" fillId="0" borderId="18" xfId="73" applyFont="true" applyBorder="true" applyAlignment="true" applyProtection="true">
      <alignment horizontal="left" vertical="center" textRotation="0" wrapText="true" indent="0" shrinkToFit="false"/>
      <protection locked="true" hidden="false"/>
    </xf>
    <xf numFmtId="164" fontId="59" fillId="10" borderId="17" xfId="0" applyFont="true" applyBorder="true" applyAlignment="true" applyProtection="true">
      <alignment horizontal="left" vertical="center" textRotation="0" wrapText="false" indent="0" shrinkToFit="false"/>
      <protection locked="true" hidden="false"/>
    </xf>
    <xf numFmtId="172" fontId="0" fillId="10" borderId="10" xfId="0" applyFont="false" applyBorder="true" applyAlignment="true" applyProtection="true">
      <alignment horizontal="right" vertical="center" textRotation="0" wrapText="false" indent="0" shrinkToFit="false"/>
      <protection locked="true" hidden="false"/>
    </xf>
    <xf numFmtId="172" fontId="78" fillId="10" borderId="18" xfId="0" applyFont="true" applyBorder="true" applyAlignment="true" applyProtection="true">
      <alignment horizontal="right" vertical="bottom" textRotation="0" wrapText="false" indent="0" shrinkToFit="false"/>
      <protection locked="true" hidden="false"/>
    </xf>
    <xf numFmtId="172" fontId="0" fillId="10" borderId="17" xfId="0" applyFont="false" applyBorder="true" applyAlignment="true" applyProtection="true">
      <alignment horizontal="right" vertical="center" textRotation="0" wrapText="false" indent="0" shrinkToFit="false"/>
      <protection locked="true" hidden="false"/>
    </xf>
    <xf numFmtId="164" fontId="59" fillId="10" borderId="17" xfId="0" applyFont="true" applyBorder="true" applyAlignment="true" applyProtection="true">
      <alignment horizontal="left" vertical="center" textRotation="0" wrapText="false" indent="1" shrinkToFit="false"/>
      <protection locked="true" hidden="false"/>
    </xf>
    <xf numFmtId="164" fontId="6" fillId="10" borderId="10" xfId="73" applyFont="true" applyBorder="true" applyAlignment="true" applyProtection="true">
      <alignment horizontal="left" vertical="center" textRotation="0" wrapText="true" indent="5" shrinkToFit="false"/>
      <protection locked="true" hidden="false"/>
    </xf>
    <xf numFmtId="164" fontId="59" fillId="10" borderId="17" xfId="0" applyFont="true" applyBorder="true" applyAlignment="true" applyProtection="true">
      <alignment horizontal="general" vertical="center" textRotation="0" wrapText="true" indent="0" shrinkToFit="false"/>
      <protection locked="true" hidden="false"/>
    </xf>
    <xf numFmtId="164" fontId="59" fillId="10" borderId="10" xfId="0" applyFont="true" applyBorder="true" applyAlignment="true" applyProtection="true">
      <alignment horizontal="general" vertical="center" textRotation="0" wrapText="true" indent="0" shrinkToFit="false"/>
      <protection locked="true" hidden="false"/>
    </xf>
    <xf numFmtId="164" fontId="59" fillId="10" borderId="10" xfId="0" applyFont="true" applyBorder="true" applyAlignment="true" applyProtection="true">
      <alignment horizontal="general" vertical="center" textRotation="0" wrapText="false" indent="0" shrinkToFit="false"/>
      <protection locked="true" hidden="false"/>
    </xf>
    <xf numFmtId="164" fontId="33" fillId="0" borderId="0" xfId="0" applyFont="true" applyBorder="true" applyAlignment="true" applyProtection="false">
      <alignment horizontal="general" vertical="top"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5" fontId="6" fillId="0" borderId="0" xfId="73" applyFont="true" applyBorder="false" applyAlignment="true" applyProtection="true">
      <alignment horizontal="right" vertical="top" textRotation="0" wrapText="true" indent="0" shrinkToFit="false"/>
      <protection locked="true" hidden="false"/>
    </xf>
    <xf numFmtId="164" fontId="0" fillId="0" borderId="0" xfId="73" applyFont="true" applyBorder="false" applyAlignment="true" applyProtection="true">
      <alignment horizontal="left" vertical="top" textRotation="0" wrapText="false" indent="0" shrinkToFit="false"/>
      <protection locked="true" hidden="false"/>
    </xf>
    <xf numFmtId="164" fontId="0" fillId="0" borderId="0" xfId="73" applyFont="true" applyBorder="false" applyAlignment="true" applyProtection="true">
      <alignment horizontal="general" vertical="center" textRotation="0" wrapText="false" indent="0" shrinkToFit="false"/>
      <protection locked="true" hidden="false"/>
    </xf>
    <xf numFmtId="164" fontId="33" fillId="0" borderId="0" xfId="73" applyFont="true" applyBorder="false" applyAlignment="true" applyProtection="true">
      <alignment horizontal="general" vertical="center" textRotation="0" wrapText="false" indent="0" shrinkToFit="false"/>
      <protection locked="true" hidden="false"/>
    </xf>
    <xf numFmtId="165" fontId="20" fillId="0" borderId="0" xfId="73" applyFont="true" applyBorder="true" applyAlignment="true" applyProtection="true">
      <alignment horizontal="general" vertical="center" textRotation="0" wrapText="true" indent="0" shrinkToFit="false"/>
      <protection locked="true" hidden="false"/>
    </xf>
    <xf numFmtId="165" fontId="49" fillId="6" borderId="0" xfId="73" applyFont="true" applyBorder="true" applyAlignment="true" applyProtection="true">
      <alignment horizontal="general" vertical="center" textRotation="0" wrapText="true" indent="0" shrinkToFit="false"/>
      <protection locked="true" hidden="false"/>
    </xf>
    <xf numFmtId="165" fontId="6" fillId="0" borderId="16" xfId="73" applyFont="true" applyBorder="true" applyAlignment="true" applyProtection="true">
      <alignment horizontal="general" vertical="center" textRotation="0" wrapText="true" indent="0" shrinkToFit="false"/>
      <protection locked="true" hidden="false"/>
    </xf>
    <xf numFmtId="164" fontId="6" fillId="8" borderId="9" xfId="73" applyFont="true" applyBorder="true" applyAlignment="true" applyProtection="true">
      <alignment horizontal="left" vertical="center" textRotation="0" wrapText="true" indent="5" shrinkToFit="false"/>
      <protection locked="false" hidden="false"/>
    </xf>
    <xf numFmtId="164" fontId="6" fillId="2" borderId="9" xfId="20" applyFont="true" applyBorder="true" applyAlignment="true" applyProtection="true">
      <alignment horizontal="left" vertical="center" textRotation="0" wrapText="true" indent="0" shrinkToFit="false"/>
      <protection locked="false" hidden="false"/>
    </xf>
    <xf numFmtId="172" fontId="0" fillId="8" borderId="9" xfId="0" applyFont="false" applyBorder="true" applyAlignment="true" applyProtection="true">
      <alignment horizontal="right" vertical="center" textRotation="0" wrapText="true" indent="0" shrinkToFit="false"/>
      <protection locked="false" hidden="false"/>
    </xf>
    <xf numFmtId="170" fontId="0" fillId="2" borderId="9" xfId="0" applyFont="false" applyBorder="true" applyAlignment="true" applyProtection="true">
      <alignment horizontal="right" vertical="center" textRotation="0" wrapText="false" indent="0" shrinkToFit="false"/>
      <protection locked="false" hidden="false"/>
    </xf>
    <xf numFmtId="172" fontId="0" fillId="6" borderId="17" xfId="0" applyFont="false" applyBorder="true" applyAlignment="true" applyProtection="true">
      <alignment horizontal="right" vertical="center" textRotation="0" wrapText="false" indent="0" shrinkToFit="false"/>
      <protection locked="true" hidden="false"/>
    </xf>
    <xf numFmtId="164" fontId="0" fillId="0" borderId="9" xfId="72" applyFont="true" applyBorder="true" applyAlignment="true" applyProtection="true">
      <alignment horizontal="general" vertical="center" textRotation="0" wrapText="true" indent="0" shrinkToFit="false"/>
      <protection locked="true" hidden="false"/>
    </xf>
    <xf numFmtId="165" fontId="6" fillId="0" borderId="17" xfId="73" applyFont="true" applyBorder="true" applyAlignment="true" applyProtection="true">
      <alignment horizontal="left" vertical="center" textRotation="0" wrapText="true" indent="8" shrinkToFit="false"/>
      <protection locked="true" hidden="false"/>
    </xf>
    <xf numFmtId="164" fontId="6" fillId="10" borderId="24" xfId="72" applyFont="true" applyBorder="true" applyAlignment="true" applyProtection="true">
      <alignment horizontal="center" vertical="center" textRotation="0" wrapText="true" indent="0" shrinkToFit="false"/>
      <protection locked="true" hidden="false"/>
    </xf>
    <xf numFmtId="165" fontId="33" fillId="0" borderId="0" xfId="73" applyFont="true" applyBorder="false" applyAlignment="true" applyProtection="true">
      <alignment horizontal="general" vertical="top" textRotation="0" wrapText="true" indent="0" shrinkToFit="false"/>
      <protection locked="true" hidden="false"/>
    </xf>
    <xf numFmtId="164" fontId="0" fillId="0" borderId="0" xfId="73" applyFont="true" applyBorder="false" applyAlignment="true" applyProtection="true">
      <alignment horizontal="general" vertical="center" textRotation="0" wrapText="true" indent="0" shrinkToFit="false"/>
      <protection locked="true" hidden="false"/>
    </xf>
    <xf numFmtId="165" fontId="6" fillId="0" borderId="0" xfId="73" applyFont="true" applyBorder="false" applyAlignment="true" applyProtection="true">
      <alignment horizontal="left" vertical="center" textRotation="0" wrapText="true" indent="3" shrinkToFit="false"/>
      <protection locked="true" hidden="false"/>
    </xf>
    <xf numFmtId="165" fontId="6" fillId="6" borderId="0" xfId="73" applyFont="true" applyBorder="true" applyAlignment="true" applyProtection="true">
      <alignment horizontal="right" vertical="center" textRotation="0" wrapText="true" indent="0" shrinkToFit="false"/>
      <protection locked="true" hidden="false"/>
    </xf>
    <xf numFmtId="165" fontId="54" fillId="0" borderId="0" xfId="74" applyFont="true" applyBorder="true" applyAlignment="true" applyProtection="false">
      <alignment horizontal="general" vertical="center" textRotation="0" wrapText="true" indent="0" shrinkToFit="false"/>
      <protection locked="true" hidden="false"/>
    </xf>
    <xf numFmtId="165" fontId="6" fillId="6" borderId="0" xfId="73" applyFont="true" applyBorder="true" applyAlignment="true" applyProtection="true">
      <alignment horizontal="center" vertical="center" textRotation="0" wrapText="true" indent="0" shrinkToFit="false"/>
      <protection locked="true" hidden="false"/>
    </xf>
    <xf numFmtId="165" fontId="6" fillId="6" borderId="0" xfId="73" applyFont="true" applyBorder="true" applyAlignment="true" applyProtection="true">
      <alignment horizontal="right" vertical="center" textRotation="0" wrapText="false" indent="0" shrinkToFit="false"/>
      <protection locked="true" hidden="false"/>
    </xf>
    <xf numFmtId="165" fontId="6" fillId="6" borderId="9" xfId="73" applyFont="true" applyBorder="true" applyAlignment="true" applyProtection="true">
      <alignment horizontal="center" vertical="center" textRotation="0" wrapText="false" indent="0" shrinkToFit="false"/>
      <protection locked="true" hidden="false"/>
    </xf>
    <xf numFmtId="165" fontId="0" fillId="0" borderId="9" xfId="51" applyFont="true" applyBorder="true" applyAlignment="true" applyProtection="true">
      <alignment horizontal="center" vertical="center" textRotation="0" wrapText="true" indent="0" shrinkToFit="false"/>
      <protection locked="true" hidden="false"/>
    </xf>
    <xf numFmtId="164" fontId="6" fillId="0" borderId="0" xfId="53" applyFont="true" applyBorder="true" applyAlignment="false" applyProtection="false">
      <alignment horizontal="general" vertical="top" textRotation="0" wrapText="false" indent="0" shrinkToFit="false"/>
      <protection locked="true" hidden="false"/>
    </xf>
    <xf numFmtId="164" fontId="0" fillId="6" borderId="9" xfId="73" applyFont="true" applyBorder="true" applyAlignment="true" applyProtection="true">
      <alignment horizontal="center" vertical="center" textRotation="0" wrapText="true" indent="0" shrinkToFit="false"/>
      <protection locked="true" hidden="false"/>
    </xf>
    <xf numFmtId="165" fontId="0" fillId="0" borderId="9" xfId="73" applyFont="true" applyBorder="true" applyAlignment="true" applyProtection="true">
      <alignment horizontal="left" vertical="center" textRotation="0" wrapText="true" indent="0" shrinkToFit="false"/>
      <protection locked="true" hidden="false"/>
    </xf>
    <xf numFmtId="165" fontId="0" fillId="8" borderId="9" xfId="20" applyFont="true" applyBorder="true" applyAlignment="true" applyProtection="true">
      <alignment horizontal="left" vertical="center" textRotation="0" wrapText="true" indent="0" shrinkToFit="false"/>
      <protection locked="false" hidden="false"/>
    </xf>
    <xf numFmtId="164" fontId="24" fillId="8" borderId="9" xfId="20" applyFont="false" applyBorder="true" applyAlignment="true" applyProtection="true">
      <alignment horizontal="left" vertical="center" textRotation="0" wrapText="true" indent="0" shrinkToFit="false"/>
      <protection locked="false" hidden="false"/>
    </xf>
    <xf numFmtId="164" fontId="6" fillId="0" borderId="0" xfId="0" applyFont="true" applyBorder="true" applyAlignment="false" applyProtection="false">
      <alignment horizontal="general" vertical="top" textRotation="0" wrapText="false" indent="0" shrinkToFit="false"/>
      <protection locked="true" hidden="false"/>
    </xf>
    <xf numFmtId="165" fontId="6" fillId="10" borderId="17" xfId="73" applyFont="true" applyBorder="true" applyAlignment="true" applyProtection="true">
      <alignment horizontal="general" vertical="center" textRotation="0" wrapText="true" indent="0" shrinkToFit="false"/>
      <protection locked="true" hidden="false"/>
    </xf>
    <xf numFmtId="164" fontId="59" fillId="10" borderId="10" xfId="53" applyFont="true" applyBorder="true" applyAlignment="true" applyProtection="true">
      <alignment horizontal="left" vertical="center" textRotation="0" wrapText="false" indent="0" shrinkToFit="false"/>
      <protection locked="true" hidden="false"/>
    </xf>
    <xf numFmtId="164" fontId="59" fillId="10" borderId="10" xfId="53" applyFont="true" applyBorder="true" applyAlignment="true" applyProtection="true">
      <alignment horizontal="left" vertical="center" textRotation="0" wrapText="false" indent="3" shrinkToFit="false"/>
      <protection locked="true" hidden="false"/>
    </xf>
    <xf numFmtId="164" fontId="79" fillId="10" borderId="18" xfId="53" applyFont="true" applyBorder="true" applyAlignment="true" applyProtection="true">
      <alignment horizontal="center" vertical="top" textRotation="0" wrapText="false" indent="0" shrinkToFit="false"/>
      <protection locked="true" hidden="false"/>
    </xf>
    <xf numFmtId="165" fontId="6" fillId="0" borderId="12" xfId="73" applyFont="true" applyBorder="true" applyAlignment="true" applyProtection="true">
      <alignment horizontal="general" vertical="center" textRotation="0" wrapText="true" indent="0" shrinkToFit="false"/>
      <protection locked="true" hidden="false"/>
    </xf>
    <xf numFmtId="165" fontId="6" fillId="0" borderId="0" xfId="73" applyFont="true" applyBorder="false" applyAlignment="true" applyProtection="true">
      <alignment horizontal="left" vertical="center" textRotation="0" wrapText="true" indent="1" shrinkToFit="false"/>
      <protection locked="true" hidden="false"/>
    </xf>
    <xf numFmtId="165" fontId="9" fillId="0" borderId="0" xfId="74" applyFont="true" applyBorder="true" applyAlignment="true" applyProtection="false">
      <alignment horizontal="general" vertical="center" textRotation="0" wrapText="true" indent="0" shrinkToFit="false"/>
      <protection locked="true" hidden="false"/>
    </xf>
    <xf numFmtId="165" fontId="67" fillId="0" borderId="0" xfId="72" applyFont="true" applyBorder="true" applyAlignment="true" applyProtection="true">
      <alignment horizontal="general" vertical="center" textRotation="0" wrapText="true" indent="0" shrinkToFit="false"/>
      <protection locked="true" hidden="false"/>
    </xf>
    <xf numFmtId="164" fontId="0" fillId="6" borderId="17" xfId="73" applyFont="true" applyBorder="true" applyAlignment="true" applyProtection="true">
      <alignment horizontal="center" vertical="center" textRotation="0" wrapText="true" indent="0" shrinkToFit="false"/>
      <protection locked="true" hidden="false"/>
    </xf>
    <xf numFmtId="165" fontId="67" fillId="0" borderId="0" xfId="73" applyFont="true" applyBorder="false" applyAlignment="true" applyProtection="true">
      <alignment horizontal="general" vertical="center" textRotation="0" wrapText="true" indent="0" shrinkToFit="false"/>
      <protection locked="true" hidden="false"/>
    </xf>
    <xf numFmtId="165" fontId="0" fillId="0" borderId="9" xfId="73" applyFont="true" applyBorder="true" applyAlignment="true" applyProtection="true">
      <alignment horizontal="center" vertical="center" textRotation="0" wrapText="true" indent="0" shrinkToFit="false"/>
      <protection locked="true" hidden="false"/>
    </xf>
    <xf numFmtId="164" fontId="24" fillId="8" borderId="9" xfId="20" applyFont="true" applyBorder="true" applyAlignment="true" applyProtection="true">
      <alignment horizontal="left" vertical="center" textRotation="0" wrapText="true" indent="0" shrinkToFit="false"/>
      <protection locked="false" hidden="false"/>
    </xf>
    <xf numFmtId="164" fontId="0" fillId="6" borderId="16" xfId="73" applyFont="true" applyBorder="true" applyAlignment="true" applyProtection="true">
      <alignment horizontal="center" vertical="center" textRotation="0" wrapText="true" indent="0" shrinkToFit="false"/>
      <protection locked="true" hidden="false"/>
    </xf>
    <xf numFmtId="165" fontId="0" fillId="0" borderId="25" xfId="73" applyFont="true" applyBorder="true" applyAlignment="true" applyProtection="true">
      <alignment horizontal="left" vertical="center" textRotation="0" wrapText="true" indent="0" shrinkToFit="false"/>
      <protection locked="true" hidden="false"/>
    </xf>
    <xf numFmtId="165" fontId="6" fillId="0" borderId="26" xfId="73" applyFont="true" applyBorder="true" applyAlignment="true" applyProtection="true">
      <alignment horizontal="left" vertical="center" textRotation="0" wrapText="true" indent="0" shrinkToFit="false"/>
      <protection locked="true" hidden="false"/>
    </xf>
    <xf numFmtId="165" fontId="68" fillId="6" borderId="15" xfId="73" applyFont="true" applyBorder="true" applyAlignment="true" applyProtection="true">
      <alignment horizontal="center" vertical="top" textRotation="0" wrapText="true" indent="0" shrinkToFit="false"/>
      <protection locked="true" hidden="false"/>
    </xf>
    <xf numFmtId="173" fontId="0" fillId="7" borderId="9" xfId="20" applyFont="true" applyBorder="true" applyAlignment="true" applyProtection="true">
      <alignment horizontal="left" vertical="center" textRotation="0" wrapText="true" indent="1" shrinkToFit="false"/>
      <protection locked="true" hidden="false"/>
    </xf>
    <xf numFmtId="173" fontId="0" fillId="7" borderId="9" xfId="73" applyFont="true" applyBorder="true" applyAlignment="true" applyProtection="true">
      <alignment horizontal="left" vertical="center" textRotation="0" wrapText="true" indent="1" shrinkToFit="false"/>
      <protection locked="true" hidden="false"/>
    </xf>
    <xf numFmtId="164" fontId="0" fillId="8" borderId="18" xfId="72" applyFont="true" applyBorder="true" applyAlignment="true" applyProtection="true">
      <alignment horizontal="left" vertical="center" textRotation="0" wrapText="true" indent="0" shrinkToFit="false"/>
      <protection locked="false" hidden="false"/>
    </xf>
    <xf numFmtId="164" fontId="0" fillId="8" borderId="9" xfId="72" applyFont="true" applyBorder="true" applyAlignment="true" applyProtection="true">
      <alignment horizontal="left" vertical="center" textRotation="0" wrapText="true" indent="0" shrinkToFit="false"/>
      <protection locked="false" hidden="false"/>
    </xf>
    <xf numFmtId="165" fontId="6" fillId="10" borderId="23" xfId="73" applyFont="true" applyBorder="true" applyAlignment="true" applyProtection="true">
      <alignment horizontal="general" vertical="center" textRotation="0" wrapText="true" indent="0" shrinkToFit="false"/>
      <protection locked="true" hidden="false"/>
    </xf>
    <xf numFmtId="172" fontId="0" fillId="8" borderId="9" xfId="20" applyFont="true" applyBorder="true" applyAlignment="true" applyProtection="true">
      <alignment horizontal="right" vertical="center" textRotation="0" wrapText="true" indent="0" shrinkToFit="false"/>
      <protection locked="false" hidden="false"/>
    </xf>
    <xf numFmtId="164" fontId="59" fillId="10" borderId="10" xfId="53" applyFont="true" applyBorder="true" applyAlignment="true" applyProtection="true">
      <alignment horizontal="left" vertical="center" textRotation="0" wrapText="false" indent="4" shrinkToFit="false"/>
      <protection locked="true" hidden="false"/>
    </xf>
    <xf numFmtId="164" fontId="6" fillId="0" borderId="12" xfId="53" applyFont="false" applyBorder="true" applyAlignment="false" applyProtection="false">
      <alignment horizontal="general" vertical="top" textRotation="0" wrapText="false" indent="0" shrinkToFit="false"/>
      <protection locked="true" hidden="false"/>
    </xf>
    <xf numFmtId="164" fontId="33" fillId="0" borderId="0" xfId="53" applyFont="true" applyBorder="true" applyAlignment="true" applyProtection="false">
      <alignment horizontal="general" vertical="top" textRotation="0" wrapText="false" indent="0" shrinkToFit="false"/>
      <protection locked="true" hidden="false"/>
    </xf>
    <xf numFmtId="165" fontId="9" fillId="0" borderId="0" xfId="73" applyFont="true" applyBorder="false" applyAlignment="true" applyProtection="true">
      <alignment horizontal="right" vertical="top" textRotation="0" wrapText="true" indent="0" shrinkToFit="false"/>
      <protection locked="true" hidden="false"/>
    </xf>
    <xf numFmtId="164" fontId="20" fillId="0" borderId="0" xfId="60" applyFont="true" applyBorder="true" applyAlignment="false" applyProtection="true">
      <alignment horizontal="general" vertical="top" textRotation="0" wrapText="false" indent="0" shrinkToFit="false"/>
      <protection locked="true" hidden="false"/>
    </xf>
    <xf numFmtId="164" fontId="6" fillId="0" borderId="0" xfId="60" applyFont="true" applyBorder="true" applyAlignment="false" applyProtection="true">
      <alignment horizontal="general" vertical="top" textRotation="0" wrapText="false" indent="0" shrinkToFit="false"/>
      <protection locked="true" hidden="false"/>
    </xf>
    <xf numFmtId="164" fontId="49" fillId="0" borderId="0" xfId="60" applyFont="true" applyBorder="true" applyAlignment="true" applyProtection="true">
      <alignment horizontal="center" vertical="center" textRotation="0" wrapText="false" indent="0" shrinkToFit="false"/>
      <protection locked="true" hidden="false"/>
    </xf>
    <xf numFmtId="164" fontId="6" fillId="0" borderId="0" xfId="60" applyFont="false" applyBorder="true" applyAlignment="false" applyProtection="true">
      <alignment horizontal="general" vertical="top" textRotation="0" wrapText="false" indent="0" shrinkToFit="false"/>
      <protection locked="true" hidden="false"/>
    </xf>
    <xf numFmtId="165" fontId="6" fillId="6" borderId="0" xfId="60" applyFont="true" applyBorder="true" applyAlignment="true" applyProtection="true">
      <alignment horizontal="general" vertical="bottom" textRotation="0" wrapText="false" indent="0" shrinkToFit="false"/>
      <protection locked="true" hidden="false"/>
    </xf>
    <xf numFmtId="165" fontId="58" fillId="6" borderId="0" xfId="60" applyFont="true" applyBorder="true" applyAlignment="true" applyProtection="true">
      <alignment horizontal="center" vertical="center" textRotation="0" wrapText="true" indent="0" shrinkToFit="false"/>
      <protection locked="true" hidden="false"/>
    </xf>
    <xf numFmtId="165" fontId="20" fillId="6" borderId="0" xfId="60" applyFont="true" applyBorder="true" applyAlignment="true" applyProtection="true">
      <alignment horizontal="general" vertical="bottom" textRotation="0" wrapText="false" indent="0" shrinkToFit="false"/>
      <protection locked="true" hidden="false"/>
    </xf>
    <xf numFmtId="165" fontId="6" fillId="6" borderId="9" xfId="67" applyFont="true" applyBorder="true" applyAlignment="true" applyProtection="true">
      <alignment horizontal="center" vertical="center" textRotation="0" wrapText="true" indent="0" shrinkToFit="false"/>
      <protection locked="true" hidden="false"/>
    </xf>
    <xf numFmtId="164" fontId="6" fillId="0" borderId="0" xfId="60" applyFont="true" applyBorder="true" applyAlignment="false" applyProtection="false">
      <alignment horizontal="general" vertical="top" textRotation="0" wrapText="false" indent="0" shrinkToFit="false"/>
      <protection locked="true" hidden="false"/>
    </xf>
    <xf numFmtId="164" fontId="49" fillId="0" borderId="0" xfId="60" applyFont="true" applyBorder="true" applyAlignment="true" applyProtection="false">
      <alignment horizontal="center" vertical="center" textRotation="0" wrapText="true" indent="0" shrinkToFit="false"/>
      <protection locked="true" hidden="false"/>
    </xf>
    <xf numFmtId="164" fontId="6" fillId="0" borderId="9" xfId="67" applyFont="true" applyBorder="true" applyAlignment="true" applyProtection="true">
      <alignment horizontal="center" vertical="center" textRotation="0" wrapText="true" indent="0" shrinkToFit="false"/>
      <protection locked="true" hidden="false"/>
    </xf>
    <xf numFmtId="165" fontId="6" fillId="8" borderId="9" xfId="72" applyFont="true" applyBorder="true" applyAlignment="true" applyProtection="true">
      <alignment horizontal="left" vertical="center" textRotation="0" wrapText="true" indent="0" shrinkToFit="false"/>
      <protection locked="false" hidden="false"/>
    </xf>
    <xf numFmtId="164" fontId="6" fillId="8" borderId="9" xfId="72" applyFont="true" applyBorder="true" applyAlignment="true" applyProtection="true">
      <alignment horizontal="left" vertical="center" textRotation="0" wrapText="true" indent="0" shrinkToFit="false"/>
      <protection locked="false" hidden="false"/>
    </xf>
    <xf numFmtId="164" fontId="6" fillId="0" borderId="0" xfId="60" applyFont="false" applyBorder="true" applyAlignment="false" applyProtection="false">
      <alignment horizontal="general" vertical="top" textRotation="0" wrapText="false" indent="0" shrinkToFit="false"/>
      <protection locked="true" hidden="false"/>
    </xf>
    <xf numFmtId="173" fontId="33" fillId="0" borderId="0" xfId="60" applyFont="true" applyBorder="true" applyAlignment="false" applyProtection="false">
      <alignment horizontal="general" vertical="top" textRotation="0" wrapText="false" indent="0" shrinkToFit="false"/>
      <protection locked="true" hidden="false"/>
    </xf>
    <xf numFmtId="164" fontId="33" fillId="0" borderId="0" xfId="60" applyFont="true" applyBorder="true" applyAlignment="false" applyProtection="false">
      <alignment horizontal="general" vertical="top" textRotation="0" wrapText="false" indent="0" shrinkToFit="false"/>
      <protection locked="true" hidden="false"/>
    </xf>
    <xf numFmtId="164" fontId="59" fillId="10" borderId="10" xfId="60" applyFont="true" applyBorder="true" applyAlignment="true" applyProtection="true">
      <alignment horizontal="left" vertical="center" textRotation="0" wrapText="false" indent="0" shrinkToFit="false"/>
      <protection locked="true" hidden="false"/>
    </xf>
    <xf numFmtId="164" fontId="79" fillId="10" borderId="10" xfId="60" applyFont="true" applyBorder="true" applyAlignment="true" applyProtection="true">
      <alignment horizontal="center" vertical="top" textRotation="0" wrapText="false" indent="0" shrinkToFit="false"/>
      <protection locked="true" hidden="false"/>
    </xf>
    <xf numFmtId="164" fontId="79" fillId="10" borderId="18" xfId="60" applyFont="true" applyBorder="true" applyAlignment="true" applyProtection="true">
      <alignment horizontal="center" vertical="top" textRotation="0" wrapText="false" indent="0" shrinkToFit="false"/>
      <protection locked="true" hidden="false"/>
    </xf>
    <xf numFmtId="164" fontId="71" fillId="0" borderId="0" xfId="60" applyFont="true" applyBorder="true" applyAlignment="true" applyProtection="true">
      <alignment horizontal="left" vertical="top" textRotation="0" wrapText="true" indent="0" shrinkToFit="false"/>
      <protection locked="true" hidden="false"/>
    </xf>
    <xf numFmtId="165" fontId="6" fillId="0" borderId="0" xfId="68" applyFont="true" applyBorder="false" applyAlignment="false" applyProtection="true">
      <alignment horizontal="general" vertical="bottom" textRotation="0" wrapText="false" indent="0" shrinkToFit="false"/>
      <protection locked="true" hidden="false"/>
    </xf>
    <xf numFmtId="165" fontId="49" fillId="0" borderId="0" xfId="68" applyFont="true" applyBorder="false" applyAlignment="true" applyProtection="true">
      <alignment horizontal="center" vertical="center" textRotation="0" wrapText="false" indent="0" shrinkToFit="false"/>
      <protection locked="true" hidden="false"/>
    </xf>
    <xf numFmtId="165" fontId="49" fillId="6" borderId="0" xfId="68" applyFont="true" applyBorder="true" applyAlignment="true" applyProtection="true">
      <alignment horizontal="center" vertical="center" textRotation="0" wrapText="false" indent="0" shrinkToFit="false"/>
      <protection locked="true" hidden="false"/>
    </xf>
    <xf numFmtId="165" fontId="6" fillId="6" borderId="0" xfId="68" applyFont="true" applyBorder="true" applyAlignment="false" applyProtection="true">
      <alignment horizontal="general" vertical="bottom" textRotation="0" wrapText="false" indent="0" shrinkToFit="false"/>
      <protection locked="true" hidden="false"/>
    </xf>
    <xf numFmtId="165" fontId="54" fillId="0" borderId="0" xfId="68" applyFont="true" applyBorder="false" applyAlignment="false" applyProtection="true">
      <alignment horizontal="general" vertical="bottom" textRotation="0" wrapText="false" indent="0" shrinkToFit="false"/>
      <protection locked="true" hidden="false"/>
    </xf>
    <xf numFmtId="165" fontId="6" fillId="0" borderId="9" xfId="51" applyFont="true" applyBorder="true" applyAlignment="true" applyProtection="true">
      <alignment horizontal="center" vertical="center" textRotation="0" wrapText="true" indent="0" shrinkToFit="false"/>
      <protection locked="true" hidden="false"/>
    </xf>
    <xf numFmtId="165" fontId="6" fillId="6" borderId="16" xfId="68" applyFont="true" applyBorder="true" applyAlignment="true" applyProtection="true">
      <alignment horizontal="center" vertical="center" textRotation="0" wrapText="false" indent="0" shrinkToFit="false"/>
      <protection locked="true" hidden="false"/>
    </xf>
    <xf numFmtId="164" fontId="6" fillId="0" borderId="16" xfId="68" applyFont="true" applyBorder="true" applyAlignment="true" applyProtection="true">
      <alignment horizontal="left" vertical="center" textRotation="0" wrapText="true" indent="0" shrinkToFit="false"/>
      <protection locked="true" hidden="false"/>
    </xf>
    <xf numFmtId="165" fontId="49" fillId="6" borderId="0" xfId="68" applyFont="true" applyBorder="true" applyAlignment="true" applyProtection="true">
      <alignment horizontal="center" vertical="center" textRotation="0" wrapText="true" indent="0" shrinkToFit="false"/>
      <protection locked="true" hidden="false"/>
    </xf>
    <xf numFmtId="165" fontId="6" fillId="6" borderId="9" xfId="68" applyFont="true" applyBorder="true" applyAlignment="true" applyProtection="true">
      <alignment horizontal="center" vertical="center" textRotation="0" wrapText="false" indent="0" shrinkToFit="false"/>
      <protection locked="true" hidden="false"/>
    </xf>
    <xf numFmtId="164" fontId="6" fillId="8" borderId="9" xfId="68" applyFont="true" applyBorder="true" applyAlignment="true" applyProtection="true">
      <alignment horizontal="left" vertical="center" textRotation="0" wrapText="true" indent="0" shrinkToFit="false"/>
      <protection locked="false" hidden="false"/>
    </xf>
    <xf numFmtId="164" fontId="16" fillId="10" borderId="17" xfId="60" applyFont="true" applyBorder="true" applyAlignment="true" applyProtection="true">
      <alignment horizontal="center" vertical="center" textRotation="0" wrapText="false" indent="0" shrinkToFit="false"/>
      <protection locked="true" hidden="false"/>
    </xf>
    <xf numFmtId="164" fontId="59" fillId="10" borderId="18" xfId="60" applyFont="true" applyBorder="true" applyAlignment="true" applyProtection="true">
      <alignment horizontal="left" vertical="center" textRotation="0" wrapText="false" indent="0" shrinkToFit="false"/>
      <protection locked="true" hidden="false"/>
    </xf>
    <xf numFmtId="164" fontId="62" fillId="0" borderId="0" xfId="60" applyFont="true" applyBorder="true" applyAlignment="true" applyProtection="true">
      <alignment horizontal="right" vertical="top" textRotation="0" wrapText="false" indent="0" shrinkToFit="false"/>
      <protection locked="true" hidden="false"/>
    </xf>
    <xf numFmtId="164" fontId="6" fillId="0" borderId="0" xfId="60" applyFont="true" applyBorder="true" applyAlignment="true" applyProtection="false">
      <alignment horizontal="left" vertical="top" textRotation="0" wrapText="true" indent="0" shrinkToFit="false"/>
      <protection locked="true" hidden="false"/>
    </xf>
    <xf numFmtId="164" fontId="62" fillId="0" borderId="0" xfId="60" applyFont="true" applyBorder="true" applyAlignment="true" applyProtection="false">
      <alignment horizontal="general" vertical="top" textRotation="0" wrapText="false" indent="0" shrinkToFit="false"/>
      <protection locked="true" hidden="false"/>
    </xf>
    <xf numFmtId="165" fontId="6" fillId="0" borderId="0" xfId="68" applyFont="true" applyBorder="false" applyAlignment="true" applyProtection="true">
      <alignment horizontal="general" vertical="bottom" textRotation="0" wrapText="false" indent="0" shrinkToFit="false"/>
      <protection locked="true" hidden="false"/>
    </xf>
    <xf numFmtId="164" fontId="6" fillId="0" borderId="9" xfId="68" applyFont="true" applyBorder="true" applyAlignment="true" applyProtection="true">
      <alignment horizontal="left" vertical="center" textRotation="0" wrapText="true" indent="0" shrinkToFit="false"/>
      <protection locked="true" hidden="false"/>
    </xf>
    <xf numFmtId="164" fontId="59" fillId="10" borderId="18"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false">
      <alignment horizontal="general" vertical="top" textRotation="0" wrapText="false" indent="0" shrinkToFit="false"/>
      <protection locked="true" hidden="false"/>
    </xf>
    <xf numFmtId="164" fontId="0" fillId="6" borderId="10" xfId="0" applyFont="true" applyBorder="true" applyAlignment="true" applyProtection="false">
      <alignment horizontal="left" vertical="center" textRotation="0" wrapText="false" indent="1" shrinkToFit="false"/>
      <protection locked="true" hidden="false"/>
    </xf>
    <xf numFmtId="164" fontId="80" fillId="0" borderId="0" xfId="0" applyFont="true" applyBorder="true" applyAlignment="false" applyProtection="false">
      <alignment horizontal="general" vertical="top" textRotation="0" wrapText="false" indent="0" shrinkToFit="false"/>
      <protection locked="true" hidden="false"/>
    </xf>
    <xf numFmtId="164" fontId="0" fillId="6" borderId="27" xfId="0" applyFont="true" applyBorder="true" applyAlignment="true" applyProtection="false">
      <alignment horizontal="center" vertical="center" textRotation="0" wrapText="false" indent="0" shrinkToFit="false"/>
      <protection locked="true" hidden="false"/>
    </xf>
    <xf numFmtId="164" fontId="0" fillId="11" borderId="0" xfId="0" applyFont="true" applyBorder="true" applyAlignment="false" applyProtection="true">
      <alignment horizontal="general" vertical="top" textRotation="0" wrapText="false" indent="0" shrinkToFit="false"/>
      <protection locked="true" hidden="false"/>
    </xf>
    <xf numFmtId="165" fontId="49" fillId="6" borderId="0" xfId="68" applyFont="true" applyBorder="true" applyAlignment="true" applyProtection="true">
      <alignment horizontal="center" vertical="bottom" textRotation="0" wrapText="false" indent="0" shrinkToFit="false"/>
      <protection locked="true" hidden="false"/>
    </xf>
    <xf numFmtId="164" fontId="6" fillId="2" borderId="9" xfId="68" applyFont="true" applyBorder="true" applyAlignment="true" applyProtection="true">
      <alignment horizontal="left" vertical="center" textRotation="0" wrapText="true" indent="0" shrinkToFit="false"/>
      <protection locked="false" hidden="false"/>
    </xf>
    <xf numFmtId="164" fontId="0" fillId="0" borderId="0" xfId="0" applyFont="false" applyBorder="true" applyAlignment="true" applyProtection="false">
      <alignment horizontal="left" vertical="top" textRotation="0" wrapText="false" indent="0" shrinkToFit="false"/>
      <protection locked="true" hidden="false"/>
    </xf>
    <xf numFmtId="165" fontId="6" fillId="8" borderId="9" xfId="51" applyFont="true" applyBorder="true" applyAlignment="true" applyProtection="true">
      <alignment horizontal="left" vertical="center" textRotation="0" wrapText="true" indent="0" shrinkToFit="false"/>
      <protection locked="false" hidden="false"/>
    </xf>
    <xf numFmtId="165" fontId="6" fillId="9" borderId="9" xfId="72" applyFont="true" applyBorder="true" applyAlignment="true" applyProtection="true">
      <alignment horizontal="left" vertical="center" textRotation="0" wrapText="true" indent="0" shrinkToFit="false"/>
      <protection locked="true" hidden="false"/>
    </xf>
    <xf numFmtId="165" fontId="6" fillId="9" borderId="9" xfId="72" applyFont="true" applyBorder="true" applyAlignment="true" applyProtection="true">
      <alignment horizontal="center" vertical="center" textRotation="0" wrapText="true" indent="0" shrinkToFit="false"/>
      <protection locked="true" hidden="false"/>
    </xf>
    <xf numFmtId="164" fontId="6" fillId="2" borderId="9" xfId="51" applyFont="true" applyBorder="true" applyAlignment="true" applyProtection="true">
      <alignment horizontal="left" vertical="center" textRotation="0" wrapText="true" indent="0" shrinkToFit="false"/>
      <protection locked="false" hidden="false"/>
    </xf>
    <xf numFmtId="165" fontId="0" fillId="8" borderId="9" xfId="0" applyFont="false" applyBorder="true" applyAlignment="true" applyProtection="true">
      <alignment horizontal="left" vertical="center" textRotation="0" wrapText="true" indent="0" shrinkToFit="false"/>
      <protection locked="false" hidden="false"/>
    </xf>
    <xf numFmtId="164" fontId="0" fillId="8" borderId="9" xfId="0" applyFont="false" applyBorder="true" applyAlignment="true" applyProtection="true">
      <alignment horizontal="left" vertical="center" textRotation="0" wrapText="true" indent="0" shrinkToFit="false"/>
      <protection locked="false" hidden="false"/>
    </xf>
    <xf numFmtId="164" fontId="0" fillId="0" borderId="0" xfId="0" applyFont="false" applyBorder="true" applyAlignment="false" applyProtection="false">
      <alignment horizontal="general" vertical="top" textRotation="0" wrapText="false" indent="0" shrinkToFit="false"/>
      <protection locked="true" hidden="false"/>
    </xf>
    <xf numFmtId="165" fontId="6" fillId="0" borderId="9" xfId="51" applyFont="true" applyBorder="true" applyAlignment="true" applyProtection="true">
      <alignment horizontal="left" vertical="center" textRotation="0" wrapText="true" indent="0" shrinkToFit="false"/>
      <protection locked="true" hidden="false"/>
    </xf>
    <xf numFmtId="165" fontId="6" fillId="0" borderId="9" xfId="72" applyFont="true" applyBorder="true" applyAlignment="true" applyProtection="true">
      <alignment horizontal="left" vertical="center" textRotation="0" wrapText="true" indent="0" shrinkToFit="false"/>
      <protection locked="true" hidden="false"/>
    </xf>
    <xf numFmtId="165" fontId="0" fillId="6" borderId="9" xfId="55" applyFont="true" applyBorder="true" applyAlignment="true" applyProtection="true">
      <alignment horizontal="center" vertical="center" textRotation="0" wrapText="true" indent="0" shrinkToFit="false"/>
      <protection locked="true" hidden="false"/>
    </xf>
    <xf numFmtId="164" fontId="0" fillId="0" borderId="20" xfId="0" applyFont="false" applyBorder="true" applyAlignment="false" applyProtection="false">
      <alignment horizontal="general" vertical="top"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0" fillId="0" borderId="20" xfId="0" applyFont="false" applyBorder="true" applyAlignment="true" applyProtection="true">
      <alignment horizontal="center" vertical="center" textRotation="0" wrapText="false" indent="0" shrinkToFit="false"/>
      <protection locked="true" hidden="false"/>
    </xf>
    <xf numFmtId="165" fontId="55" fillId="6" borderId="20" xfId="51" applyFont="true" applyBorder="true" applyAlignment="true" applyProtection="true">
      <alignment horizontal="center" vertical="center" textRotation="0" wrapText="true" indent="0" shrinkToFit="false"/>
      <protection locked="true" hidden="false"/>
    </xf>
    <xf numFmtId="164" fontId="33" fillId="11" borderId="0" xfId="0" applyFont="true" applyBorder="true" applyAlignment="false" applyProtection="true">
      <alignment horizontal="general" vertical="top" textRotation="0" wrapText="false" indent="0" shrinkToFit="false"/>
      <protection locked="true" hidden="false"/>
    </xf>
    <xf numFmtId="164" fontId="68" fillId="0" borderId="0" xfId="0" applyFont="true" applyBorder="true" applyAlignment="false" applyProtection="true">
      <alignment horizontal="general" vertical="top" textRotation="0" wrapText="false" indent="0" shrinkToFit="false"/>
      <protection locked="true" hidden="false"/>
    </xf>
    <xf numFmtId="164" fontId="59" fillId="0" borderId="0" xfId="0" applyFont="true" applyBorder="true" applyAlignment="true" applyProtection="true">
      <alignment horizontal="left" vertical="center" textRotation="0" wrapText="false" indent="0" shrinkToFit="false"/>
      <protection locked="true" hidden="false"/>
    </xf>
    <xf numFmtId="164" fontId="59" fillId="0" borderId="0" xfId="0" applyFont="true" applyBorder="true" applyAlignment="true" applyProtection="true">
      <alignment horizontal="left" vertical="center" textRotation="0" wrapText="false" indent="3" shrinkToFit="false"/>
      <protection locked="true" hidden="false"/>
    </xf>
    <xf numFmtId="164" fontId="74" fillId="0" borderId="0" xfId="0" applyFont="true" applyBorder="true" applyAlignment="true" applyProtection="true">
      <alignment horizontal="left" vertical="center" textRotation="0" wrapText="false" indent="0" shrinkToFit="false"/>
      <protection locked="true" hidden="false"/>
    </xf>
    <xf numFmtId="164" fontId="0" fillId="0" borderId="0" xfId="72"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false">
      <alignment horizontal="general" vertical="top" textRotation="0" wrapText="false" indent="0" shrinkToFit="false"/>
      <protection locked="true" hidden="false"/>
    </xf>
    <xf numFmtId="172" fontId="0" fillId="6" borderId="9" xfId="0" applyFont="false" applyBorder="true" applyAlignment="true" applyProtection="true">
      <alignment horizontal="right" vertical="center" textRotation="0" wrapText="false" indent="0" shrinkToFit="false"/>
      <protection locked="true" hidden="false"/>
    </xf>
    <xf numFmtId="172" fontId="6" fillId="0" borderId="0" xfId="73" applyFont="true" applyBorder="true" applyAlignment="true" applyProtection="true">
      <alignment horizontal="general" vertical="center" textRotation="0" wrapText="true" indent="0" shrinkToFit="false"/>
      <protection locked="true" hidden="false"/>
    </xf>
    <xf numFmtId="164" fontId="6" fillId="9" borderId="17" xfId="72" applyFont="true" applyBorder="true" applyAlignment="true" applyProtection="true">
      <alignment horizontal="center" vertical="center" textRotation="0" wrapText="true" indent="0" shrinkToFit="false"/>
      <protection locked="true" hidden="false"/>
    </xf>
    <xf numFmtId="165" fontId="6" fillId="0" borderId="17" xfId="73" applyFont="true" applyBorder="true" applyAlignment="true" applyProtection="true">
      <alignment horizontal="left" vertical="center" textRotation="0" wrapText="true" indent="0" shrinkToFit="false"/>
      <protection locked="true" hidden="false"/>
    </xf>
    <xf numFmtId="165" fontId="49" fillId="0" borderId="18" xfId="73" applyFont="true" applyBorder="true" applyAlignment="true" applyProtection="true">
      <alignment horizontal="center" vertical="center" textRotation="0" wrapText="true" indent="0" shrinkToFit="false"/>
      <protection locked="true" hidden="false"/>
    </xf>
    <xf numFmtId="165" fontId="6" fillId="8" borderId="17" xfId="73" applyFont="true" applyBorder="true" applyAlignment="true" applyProtection="true">
      <alignment horizontal="left" vertical="center" textRotation="0" wrapText="true" indent="0" shrinkToFit="false"/>
      <protection locked="false" hidden="false"/>
    </xf>
    <xf numFmtId="165" fontId="6" fillId="0" borderId="18" xfId="73" applyFont="true" applyBorder="true" applyAlignment="true" applyProtection="true">
      <alignment horizontal="left" vertical="center" textRotation="0" wrapText="true" indent="5" shrinkToFit="false"/>
      <protection locked="true" hidden="false"/>
    </xf>
    <xf numFmtId="164" fontId="6" fillId="6" borderId="16" xfId="73" applyFont="true" applyBorder="true" applyAlignment="true" applyProtection="true">
      <alignment horizontal="center" vertical="center" textRotation="0" wrapText="true" indent="0" shrinkToFit="false"/>
      <protection locked="true" hidden="false"/>
    </xf>
    <xf numFmtId="164" fontId="6" fillId="10" borderId="20" xfId="73" applyFont="true" applyBorder="true" applyAlignment="true" applyProtection="true">
      <alignment horizontal="left" vertical="center" textRotation="0" wrapText="true" indent="5" shrinkToFit="false"/>
      <protection locked="true" hidden="false"/>
    </xf>
    <xf numFmtId="164" fontId="59" fillId="10" borderId="20" xfId="0" applyFont="true" applyBorder="true" applyAlignment="true" applyProtection="true">
      <alignment horizontal="general" vertical="center" textRotation="0" wrapText="true" indent="0" shrinkToFit="false"/>
      <protection locked="true" hidden="false"/>
    </xf>
    <xf numFmtId="164" fontId="59" fillId="10" borderId="20" xfId="0" applyFont="true" applyBorder="true" applyAlignment="true" applyProtection="true">
      <alignment horizontal="general" vertical="center" textRotation="0" wrapText="false" indent="0" shrinkToFit="false"/>
      <protection locked="true" hidden="false"/>
    </xf>
    <xf numFmtId="165" fontId="6" fillId="6" borderId="0" xfId="73" applyFont="true" applyBorder="true" applyAlignment="true" applyProtection="true">
      <alignment horizontal="center" vertical="center" textRotation="0" wrapText="true" indent="0" shrinkToFit="false"/>
      <protection locked="true" hidden="false"/>
    </xf>
    <xf numFmtId="165" fontId="6" fillId="0" borderId="0" xfId="73" applyFont="true" applyBorder="true" applyAlignment="true" applyProtection="true">
      <alignment horizontal="center" vertical="center" textRotation="0" wrapText="true" indent="0" shrinkToFit="false"/>
      <protection locked="true" hidden="false"/>
    </xf>
    <xf numFmtId="172" fontId="6" fillId="0" borderId="0" xfId="20" applyFont="true" applyBorder="true" applyAlignment="true" applyProtection="true">
      <alignment horizontal="right" vertical="center" textRotation="0" wrapText="true" indent="0" shrinkToFit="false"/>
      <protection locked="true" hidden="false"/>
    </xf>
    <xf numFmtId="164" fontId="6" fillId="0" borderId="0" xfId="2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false" applyProtection="true">
      <alignment horizontal="general" vertical="top" textRotation="0" wrapText="false" indent="0" shrinkToFit="false"/>
      <protection locked="true" hidden="false"/>
    </xf>
    <xf numFmtId="165" fontId="6" fillId="6" borderId="9" xfId="73" applyFont="true" applyBorder="true" applyAlignment="true" applyProtection="true">
      <alignment horizontal="center" vertical="center" textRotation="0" wrapText="true" indent="0" shrinkToFit="false"/>
      <protection locked="true" hidden="false"/>
    </xf>
    <xf numFmtId="164" fontId="6" fillId="9" borderId="9" xfId="72" applyFont="true" applyBorder="true" applyAlignment="true" applyProtection="true">
      <alignment horizontal="center" vertical="center" textRotation="0" wrapText="true" indent="0" shrinkToFit="false"/>
      <protection locked="false" hidden="false"/>
    </xf>
    <xf numFmtId="164" fontId="6" fillId="8" borderId="9" xfId="20" applyFont="true" applyBorder="true" applyAlignment="true" applyProtection="true">
      <alignment horizontal="left" vertical="center" textRotation="0" wrapText="true" indent="0" shrinkToFit="false"/>
      <protection locked="false" hidden="false"/>
    </xf>
    <xf numFmtId="164" fontId="6" fillId="2" borderId="9" xfId="73" applyFont="true" applyBorder="true" applyAlignment="true" applyProtection="true">
      <alignment horizontal="left" vertical="center" textRotation="0" wrapText="true" indent="0" shrinkToFit="false"/>
      <protection locked="false" hidden="false"/>
    </xf>
    <xf numFmtId="165" fontId="20" fillId="0" borderId="0" xfId="71" applyFont="true" applyBorder="true" applyAlignment="true" applyProtection="true">
      <alignment horizontal="left" vertical="center" textRotation="0" wrapText="true" indent="0" shrinkToFit="false"/>
      <protection locked="true" hidden="false"/>
    </xf>
    <xf numFmtId="165" fontId="0" fillId="6" borderId="0" xfId="71" applyFont="true" applyBorder="true" applyAlignment="true" applyProtection="true">
      <alignment horizontal="center" vertical="center" textRotation="0" wrapText="true" indent="0" shrinkToFit="false"/>
      <protection locked="true" hidden="false"/>
    </xf>
    <xf numFmtId="164" fontId="6" fillId="8" borderId="9" xfId="71" applyFont="true" applyBorder="true" applyAlignment="true" applyProtection="true">
      <alignment horizontal="center" vertical="center" textRotation="0" wrapText="true" indent="0" shrinkToFit="false"/>
      <protection locked="false" hidden="false"/>
    </xf>
    <xf numFmtId="165" fontId="31" fillId="0" borderId="0" xfId="71" applyFont="true" applyBorder="true" applyAlignment="true" applyProtection="true">
      <alignment horizontal="center" vertical="top" textRotation="0" wrapText="true" indent="0" shrinkToFit="false"/>
      <protection locked="true" hidden="false"/>
    </xf>
    <xf numFmtId="164" fontId="6" fillId="0" borderId="9" xfId="60" applyFont="false" applyBorder="true" applyAlignment="false" applyProtection="false">
      <alignment horizontal="general" vertical="top" textRotation="0" wrapText="false" indent="0" shrinkToFit="false"/>
      <protection locked="true" hidden="false"/>
    </xf>
    <xf numFmtId="164" fontId="81" fillId="11" borderId="0" xfId="0" applyFont="true" applyBorder="true" applyAlignment="false" applyProtection="true">
      <alignment horizontal="general" vertical="top" textRotation="0" wrapText="false" indent="0" shrinkToFit="false"/>
      <protection locked="true" hidden="false"/>
    </xf>
    <xf numFmtId="164" fontId="0" fillId="0" borderId="20" xfId="0" applyFont="false" applyBorder="true" applyAlignment="false" applyProtection="true">
      <alignment horizontal="general" vertical="top" textRotation="0" wrapText="false" indent="0" shrinkToFit="false"/>
      <protection locked="true" hidden="false"/>
    </xf>
    <xf numFmtId="164" fontId="81" fillId="0" borderId="0" xfId="0" applyFont="true" applyBorder="true" applyAlignment="false" applyProtection="true">
      <alignment horizontal="general" vertical="top" textRotation="0" wrapText="false" indent="0" shrinkToFit="false"/>
      <protection locked="true" hidden="false"/>
    </xf>
    <xf numFmtId="165" fontId="55" fillId="0" borderId="15" xfId="73" applyFont="true" applyBorder="true" applyAlignment="true" applyProtection="true">
      <alignment horizontal="center" vertical="top" textRotation="0" wrapText="true" indent="0" shrinkToFit="false"/>
      <protection locked="true" hidden="false"/>
    </xf>
    <xf numFmtId="164" fontId="16" fillId="10" borderId="10" xfId="60" applyFont="true" applyBorder="true" applyAlignment="true" applyProtection="true">
      <alignment horizontal="right" vertical="center" textRotation="0" wrapText="true" indent="0" shrinkToFit="false"/>
      <protection locked="true" hidden="false"/>
    </xf>
    <xf numFmtId="164" fontId="0" fillId="10" borderId="10" xfId="0" applyFont="true" applyBorder="true" applyAlignment="true" applyProtection="true">
      <alignment horizontal="right" vertical="center" textRotation="0" wrapText="true" indent="0" shrinkToFit="false"/>
      <protection locked="true" hidden="false"/>
    </xf>
    <xf numFmtId="164" fontId="20" fillId="0" borderId="0" xfId="0" applyFont="true" applyBorder="true" applyAlignment="true" applyProtection="true">
      <alignment horizontal="general" vertical="top" textRotation="0" wrapText="false" indent="0" shrinkToFit="false"/>
      <protection locked="true" hidden="false"/>
    </xf>
    <xf numFmtId="164" fontId="20" fillId="11" borderId="0" xfId="0" applyFont="true" applyBorder="true" applyAlignment="true" applyProtection="true">
      <alignment horizontal="general" vertical="top" textRotation="0" wrapText="false" indent="0" shrinkToFit="false"/>
      <protection locked="true" hidden="false"/>
    </xf>
    <xf numFmtId="165" fontId="55" fillId="0" borderId="0" xfId="73" applyFont="true" applyBorder="true" applyAlignment="true" applyProtection="true">
      <alignment horizontal="center" vertical="top" textRotation="0" wrapText="true" indent="0" shrinkToFit="false"/>
      <protection locked="true" hidden="false"/>
    </xf>
    <xf numFmtId="165" fontId="55" fillId="0" borderId="0" xfId="73" applyFont="true" applyBorder="true" applyAlignment="true" applyProtection="true">
      <alignment horizontal="center" vertical="center" textRotation="0" wrapText="true" indent="0" shrinkToFit="false"/>
      <protection locked="true" hidden="false"/>
    </xf>
    <xf numFmtId="165" fontId="0" fillId="0" borderId="0" xfId="0" applyFont="false" applyBorder="true" applyAlignment="false" applyProtection="true">
      <alignment horizontal="general" vertical="top" textRotation="0" wrapText="false" indent="0" shrinkToFit="false"/>
      <protection locked="true" hidden="false"/>
    </xf>
    <xf numFmtId="164" fontId="0" fillId="8" borderId="9" xfId="20" applyFont="true" applyBorder="true" applyAlignment="true" applyProtection="true">
      <alignment horizontal="left" vertical="center" textRotation="0" wrapText="true" indent="3" shrinkToFit="false"/>
      <protection locked="false" hidden="false"/>
    </xf>
    <xf numFmtId="164" fontId="26" fillId="8" borderId="9" xfId="20" applyFont="true" applyBorder="true" applyAlignment="true" applyProtection="true">
      <alignment horizontal="left" vertical="center" textRotation="0" wrapText="true" indent="0" shrinkToFit="false"/>
      <protection locked="false" hidden="false"/>
    </xf>
    <xf numFmtId="165" fontId="0" fillId="8" borderId="9" xfId="20" applyFont="true" applyBorder="true" applyAlignment="true" applyProtection="true">
      <alignment horizontal="left" vertical="center" textRotation="0" wrapText="true" indent="1" shrinkToFit="false"/>
      <protection locked="false" hidden="false"/>
    </xf>
    <xf numFmtId="173" fontId="0" fillId="0" borderId="9" xfId="20" applyFont="true" applyBorder="true" applyAlignment="true" applyProtection="true">
      <alignment horizontal="left" vertical="center" textRotation="0" wrapText="true" indent="3" shrinkToFit="false"/>
      <protection locked="true" hidden="false"/>
    </xf>
    <xf numFmtId="164" fontId="0" fillId="6" borderId="0" xfId="73" applyFont="true" applyBorder="true" applyAlignment="true" applyProtection="true">
      <alignment horizontal="center" vertical="center" textRotation="0" wrapText="true" indent="0" shrinkToFit="false"/>
      <protection locked="true" hidden="false"/>
    </xf>
    <xf numFmtId="165" fontId="0" fillId="0" borderId="0" xfId="20" applyFont="true" applyBorder="true" applyAlignment="true" applyProtection="true">
      <alignment horizontal="left" vertical="center" textRotation="0" wrapText="true" indent="3" shrinkToFit="false"/>
      <protection locked="true" hidden="false"/>
    </xf>
    <xf numFmtId="165" fontId="0" fillId="0" borderId="0" xfId="73" applyFont="true" applyBorder="true" applyAlignment="true" applyProtection="true">
      <alignment horizontal="center" vertical="center" textRotation="0" wrapText="true" indent="0" shrinkToFit="false"/>
      <protection locked="true" hidden="false"/>
    </xf>
    <xf numFmtId="164" fontId="6" fillId="9" borderId="9" xfId="72" applyFont="true" applyBorder="true" applyAlignment="true" applyProtection="true">
      <alignment horizontal="left" vertical="center" textRotation="0" wrapText="true" indent="0" shrinkToFit="false"/>
      <protection locked="true" hidden="false"/>
    </xf>
    <xf numFmtId="164" fontId="6" fillId="10" borderId="11" xfId="73" applyFont="true" applyBorder="true" applyAlignment="true" applyProtection="true">
      <alignment horizontal="center" vertical="center" textRotation="0" wrapText="true" indent="0" shrinkToFit="false"/>
      <protection locked="true" hidden="false"/>
    </xf>
    <xf numFmtId="164" fontId="59" fillId="10" borderId="12" xfId="0" applyFont="true" applyBorder="true" applyAlignment="true" applyProtection="true">
      <alignment horizontal="left" vertical="center" textRotation="0" wrapText="false" indent="4" shrinkToFit="false"/>
      <protection locked="true" hidden="false"/>
    </xf>
    <xf numFmtId="165" fontId="6" fillId="10" borderId="13" xfId="72" applyFont="true" applyBorder="true" applyAlignment="true" applyProtection="true">
      <alignment horizontal="left" vertical="center" textRotation="0" wrapText="true" indent="0" shrinkToFit="false"/>
      <protection locked="true" hidden="false"/>
    </xf>
    <xf numFmtId="165" fontId="0" fillId="7" borderId="9" xfId="20" applyFont="true" applyBorder="true" applyAlignment="true" applyProtection="true">
      <alignment horizontal="left" vertical="center" textRotation="0" wrapText="true" indent="1" shrinkToFit="false"/>
      <protection locked="true" hidden="false"/>
    </xf>
    <xf numFmtId="165" fontId="0" fillId="7" borderId="9" xfId="73" applyFont="true" applyBorder="true" applyAlignment="true" applyProtection="true">
      <alignment horizontal="left" vertical="center" textRotation="0" wrapText="true" indent="1"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6" fillId="0" borderId="0" xfId="0" applyFont="true" applyBorder="true" applyAlignment="false" applyProtection="true">
      <alignment horizontal="general" vertical="top" textRotation="0" wrapText="false" indent="0" shrinkToFit="false"/>
      <protection locked="true" hidden="false"/>
    </xf>
    <xf numFmtId="165" fontId="16" fillId="11" borderId="0" xfId="73" applyFont="true" applyBorder="false" applyAlignment="true" applyProtection="true">
      <alignment horizontal="center" vertical="center" textRotation="0" wrapText="true" indent="0" shrinkToFit="false"/>
      <protection locked="true" hidden="false"/>
    </xf>
    <xf numFmtId="165" fontId="16" fillId="11" borderId="28" xfId="72" applyFont="true" applyBorder="true" applyAlignment="true" applyProtection="true">
      <alignment horizontal="center" vertical="center" textRotation="0" wrapText="true" indent="0" shrinkToFit="false"/>
      <protection locked="true" hidden="false"/>
    </xf>
    <xf numFmtId="165" fontId="82" fillId="11" borderId="0" xfId="73" applyFont="true" applyBorder="false" applyAlignment="true" applyProtection="true">
      <alignment horizontal="center" vertical="center" textRotation="0" wrapText="true" indent="0" shrinkToFit="false"/>
      <protection locked="true" hidden="false"/>
    </xf>
    <xf numFmtId="165" fontId="82" fillId="11" borderId="9" xfId="73" applyFont="true" applyBorder="true" applyAlignment="true" applyProtection="true">
      <alignment horizontal="center" vertical="center" textRotation="0" wrapText="true" indent="0" shrinkToFit="false"/>
      <protection locked="true" hidden="false"/>
    </xf>
    <xf numFmtId="164" fontId="6" fillId="0" borderId="9" xfId="0" applyFont="true" applyBorder="true" applyAlignment="true" applyProtection="true">
      <alignment horizontal="center" vertical="top" textRotation="0" wrapText="true" indent="0" shrinkToFit="false"/>
      <protection locked="true" hidden="false"/>
    </xf>
    <xf numFmtId="165" fontId="16" fillId="11" borderId="9" xfId="73" applyFont="true" applyBorder="true" applyAlignment="true" applyProtection="true">
      <alignment horizontal="center" vertical="center" textRotation="0" wrapText="true" indent="0" shrinkToFit="false"/>
      <protection locked="true" hidden="false"/>
    </xf>
    <xf numFmtId="165" fontId="16" fillId="11" borderId="0" xfId="73" applyFont="true" applyBorder="false" applyAlignment="true" applyProtection="true">
      <alignment horizontal="general" vertical="center" textRotation="0" wrapText="true" indent="0" shrinkToFit="false"/>
      <protection locked="true" hidden="false"/>
    </xf>
    <xf numFmtId="164" fontId="6" fillId="0" borderId="0" xfId="0" applyFont="true" applyBorder="true" applyAlignment="true" applyProtection="true">
      <alignment horizontal="center" vertical="top" textRotation="0" wrapText="false" indent="0" shrinkToFit="false"/>
      <protection locked="true" hidden="false"/>
    </xf>
    <xf numFmtId="165" fontId="16" fillId="11" borderId="9" xfId="0" applyFont="true" applyBorder="true" applyAlignment="true" applyProtection="true">
      <alignment horizontal="center" vertical="center" textRotation="0" wrapText="false" indent="0" shrinkToFit="false"/>
      <protection locked="true" hidden="false"/>
    </xf>
    <xf numFmtId="165" fontId="16" fillId="11" borderId="9" xfId="0" applyFont="true" applyBorder="true" applyAlignment="true" applyProtection="true">
      <alignment horizontal="center" vertical="center" textRotation="0" wrapText="true" indent="0" shrinkToFit="false"/>
      <protection locked="true" hidden="false"/>
    </xf>
    <xf numFmtId="164" fontId="16" fillId="11" borderId="9" xfId="53" applyFont="true" applyBorder="true" applyAlignment="true" applyProtection="true">
      <alignment horizontal="center" vertical="top" textRotation="0" wrapText="true" indent="0" shrinkToFit="false"/>
      <protection locked="true" hidden="false"/>
    </xf>
    <xf numFmtId="164" fontId="6" fillId="0" borderId="0" xfId="0" applyFont="true" applyBorder="true" applyAlignment="true" applyProtection="true">
      <alignment horizontal="general" vertical="top" textRotation="0" wrapText="true" indent="0" shrinkToFit="false"/>
      <protection locked="true" hidden="false"/>
    </xf>
    <xf numFmtId="165" fontId="6" fillId="0" borderId="9" xfId="70" applyFont="true" applyBorder="true" applyAlignment="true" applyProtection="true">
      <alignment horizontal="general" vertical="center" textRotation="0" wrapText="true" indent="0" shrinkToFit="false"/>
      <protection locked="true" hidden="false"/>
    </xf>
    <xf numFmtId="165" fontId="0" fillId="0" borderId="9" xfId="70" applyFont="true" applyBorder="true" applyAlignment="true" applyProtection="true">
      <alignment horizontal="general" vertical="center" textRotation="0" wrapText="true" indent="0" shrinkToFit="false"/>
      <protection locked="true" hidden="false"/>
    </xf>
    <xf numFmtId="165" fontId="0" fillId="0" borderId="17" xfId="70" applyFont="true" applyBorder="true" applyAlignment="true" applyProtection="true">
      <alignment horizontal="general" vertical="center" textRotation="0" wrapText="true" indent="0" shrinkToFit="false"/>
      <protection locked="true" hidden="false"/>
    </xf>
    <xf numFmtId="165" fontId="6" fillId="0" borderId="17" xfId="72" applyFont="true" applyBorder="true" applyAlignment="true" applyProtection="true">
      <alignment horizontal="left" vertical="center" textRotation="0" wrapText="false" indent="0" shrinkToFit="false"/>
      <protection locked="true" hidden="false"/>
    </xf>
    <xf numFmtId="164" fontId="6" fillId="0" borderId="29" xfId="0" applyFont="true" applyBorder="true" applyAlignment="true" applyProtection="true">
      <alignment horizontal="general" vertical="center" textRotation="0" wrapText="true" indent="0" shrinkToFit="false"/>
      <protection locked="true" hidden="false"/>
    </xf>
    <xf numFmtId="164" fontId="6" fillId="0" borderId="30" xfId="0" applyFont="true" applyBorder="true" applyAlignment="true" applyProtection="true">
      <alignment horizontal="general" vertical="top" textRotation="0" wrapText="true" indent="0" shrinkToFit="false"/>
      <protection locked="true" hidden="false"/>
    </xf>
    <xf numFmtId="164" fontId="6" fillId="0" borderId="22" xfId="0" applyFont="true" applyBorder="true" applyAlignment="true" applyProtection="true">
      <alignment horizontal="general" vertical="top" textRotation="0" wrapText="false" indent="0" shrinkToFit="false"/>
      <protection locked="true" hidden="false"/>
    </xf>
    <xf numFmtId="164" fontId="6" fillId="0" borderId="22" xfId="0" applyFont="true" applyBorder="true" applyAlignment="false" applyProtection="true">
      <alignment horizontal="general" vertical="top" textRotation="0" wrapText="false" indent="0" shrinkToFit="false"/>
      <protection locked="true" hidden="false"/>
    </xf>
    <xf numFmtId="165" fontId="0" fillId="0" borderId="18" xfId="70" applyFont="true" applyBorder="true" applyAlignment="true" applyProtection="true">
      <alignment horizontal="general" vertical="center" textRotation="0" wrapText="true" indent="0" shrinkToFit="false"/>
      <protection locked="true" hidden="false"/>
    </xf>
    <xf numFmtId="165" fontId="0" fillId="0" borderId="9" xfId="70" applyFont="true" applyBorder="true" applyAlignment="true" applyProtection="true">
      <alignment horizontal="right" vertical="top" textRotation="0" wrapText="true" indent="0" shrinkToFit="false"/>
      <protection locked="true" hidden="false"/>
    </xf>
    <xf numFmtId="165" fontId="0" fillId="0" borderId="9" xfId="0" applyFont="false" applyBorder="true" applyAlignment="false" applyProtection="false">
      <alignment horizontal="general" vertical="top" textRotation="0" wrapText="false" indent="0" shrinkToFit="false"/>
      <protection locked="true" hidden="false"/>
    </xf>
    <xf numFmtId="165" fontId="0" fillId="0" borderId="9" xfId="0" applyFont="true" applyBorder="true" applyAlignment="true" applyProtection="false">
      <alignment horizontal="general" vertical="top" textRotation="0" wrapText="true" indent="0" shrinkToFit="false"/>
      <protection locked="true" hidden="false"/>
    </xf>
    <xf numFmtId="165" fontId="6" fillId="0" borderId="18" xfId="70" applyFont="true" applyBorder="true" applyAlignment="true" applyProtection="true">
      <alignment horizontal="general" vertical="center" textRotation="0" wrapText="true" indent="0" shrinkToFit="false"/>
      <protection locked="true" hidden="false"/>
    </xf>
    <xf numFmtId="164" fontId="6" fillId="0" borderId="9" xfId="0" applyFont="true" applyBorder="true" applyAlignment="true" applyProtection="true">
      <alignment horizontal="general" vertical="center" textRotation="0" wrapText="true" indent="0" shrinkToFit="false"/>
      <protection locked="true" hidden="false"/>
    </xf>
    <xf numFmtId="165" fontId="0" fillId="0" borderId="0" xfId="0" applyFont="true" applyBorder="true" applyAlignment="false" applyProtection="false">
      <alignment horizontal="general" vertical="top" textRotation="0" wrapText="false" indent="0" shrinkToFit="false"/>
      <protection locked="true" hidden="false"/>
    </xf>
    <xf numFmtId="165" fontId="6" fillId="0" borderId="9" xfId="70" applyFont="true" applyBorder="true" applyAlignment="true" applyProtection="true">
      <alignment horizontal="general" vertical="top" textRotation="0" wrapText="true" indent="0" shrinkToFit="false"/>
      <protection locked="true" hidden="false"/>
    </xf>
    <xf numFmtId="164" fontId="0" fillId="0" borderId="9" xfId="0" applyFont="true" applyBorder="true" applyAlignment="false" applyProtection="true">
      <alignment horizontal="general" vertical="top" textRotation="0" wrapText="false" indent="0" shrinkToFit="false"/>
      <protection locked="true" hidden="false"/>
    </xf>
    <xf numFmtId="164" fontId="6" fillId="0" borderId="26" xfId="0" applyFont="true" applyBorder="true" applyAlignment="false" applyProtection="true">
      <alignment horizontal="general" vertical="top" textRotation="0" wrapText="false" indent="0" shrinkToFit="false"/>
      <protection locked="true" hidden="false"/>
    </xf>
    <xf numFmtId="164" fontId="6" fillId="0" borderId="26" xfId="0" applyFont="true" applyBorder="true" applyAlignment="true" applyProtection="true">
      <alignment horizontal="general" vertical="top" textRotation="0" wrapText="true" indent="0" shrinkToFit="false"/>
      <protection locked="true" hidden="false"/>
    </xf>
    <xf numFmtId="165" fontId="6" fillId="0" borderId="9" xfId="72" applyFont="true" applyBorder="true" applyAlignment="true" applyProtection="true">
      <alignment horizontal="left" vertical="center" textRotation="0" wrapText="false" indent="0" shrinkToFit="false"/>
      <protection locked="true" hidden="false"/>
    </xf>
    <xf numFmtId="164" fontId="6" fillId="0" borderId="22" xfId="0" applyFont="true" applyBorder="true" applyAlignment="true" applyProtection="true">
      <alignment horizontal="general" vertical="top" textRotation="0" wrapText="true" indent="0" shrinkToFit="false"/>
      <protection locked="true" hidden="false"/>
    </xf>
    <xf numFmtId="164" fontId="6" fillId="0" borderId="9" xfId="0" applyFont="true" applyBorder="true" applyAlignment="false" applyProtection="true">
      <alignment horizontal="general" vertical="top" textRotation="0" wrapText="false" indent="0" shrinkToFit="false"/>
      <protection locked="true" hidden="false"/>
    </xf>
    <xf numFmtId="165" fontId="6" fillId="0" borderId="0" xfId="70" applyFont="true" applyBorder="true" applyAlignment="true" applyProtection="true">
      <alignment horizontal="general" vertical="center" textRotation="0" wrapText="true" indent="0" shrinkToFit="false"/>
      <protection locked="true" hidden="false"/>
    </xf>
    <xf numFmtId="164" fontId="6" fillId="0" borderId="17" xfId="0" applyFont="true" applyBorder="true" applyAlignment="false" applyProtection="true">
      <alignment horizontal="general" vertical="top" textRotation="0" wrapText="false" indent="0" shrinkToFit="false"/>
      <protection locked="true" hidden="false"/>
    </xf>
    <xf numFmtId="165" fontId="0" fillId="0" borderId="0" xfId="70" applyFont="true" applyBorder="true" applyAlignment="true" applyProtection="true">
      <alignment horizontal="general" vertical="center" textRotation="0" wrapText="true" indent="0" shrinkToFit="false"/>
      <protection locked="true" hidden="false"/>
    </xf>
    <xf numFmtId="165" fontId="6" fillId="0" borderId="0" xfId="0" applyFont="true" applyBorder="true" applyAlignment="false" applyProtection="true">
      <alignment horizontal="general" vertical="top" textRotation="0" wrapText="false" indent="0" shrinkToFit="false"/>
      <protection locked="true" hidden="false"/>
    </xf>
    <xf numFmtId="164" fontId="6" fillId="0" borderId="9" xfId="0" applyFont="true" applyBorder="true" applyAlignment="false" applyProtection="true">
      <alignment horizontal="general" vertical="top" textRotation="0" wrapText="false" indent="0" shrinkToFit="false"/>
      <protection locked="true" hidden="false"/>
    </xf>
    <xf numFmtId="164" fontId="0" fillId="0" borderId="17" xfId="0" applyFont="true" applyBorder="true" applyAlignment="false" applyProtection="true">
      <alignment horizontal="general" vertical="top" textRotation="0" wrapText="false" indent="0" shrinkToFit="false"/>
      <protection locked="true" hidden="false"/>
    </xf>
    <xf numFmtId="164" fontId="6" fillId="0" borderId="9" xfId="0" applyFont="true" applyBorder="true" applyAlignment="true" applyProtection="true">
      <alignment horizontal="right" vertical="top" textRotation="0" wrapText="false" indent="0" shrinkToFit="false"/>
      <protection locked="true" hidden="false"/>
    </xf>
    <xf numFmtId="165" fontId="0" fillId="0" borderId="17" xfId="72" applyFont="true" applyBorder="true" applyAlignment="true" applyProtection="true">
      <alignment horizontal="left" vertical="center" textRotation="0" wrapText="false" indent="0" shrinkToFit="false"/>
      <protection locked="true" hidden="false"/>
    </xf>
    <xf numFmtId="164" fontId="6" fillId="0" borderId="16" xfId="0" applyFont="true" applyBorder="true" applyAlignment="true" applyProtection="true">
      <alignment horizontal="right" vertical="top" textRotation="0" wrapText="false" indent="0" shrinkToFit="false"/>
      <protection locked="true" hidden="false"/>
    </xf>
    <xf numFmtId="165" fontId="0" fillId="0" borderId="16" xfId="0" applyFont="false" applyBorder="true" applyAlignment="false" applyProtection="false">
      <alignment horizontal="general" vertical="top" textRotation="0" wrapText="false" indent="0" shrinkToFit="false"/>
      <protection locked="true" hidden="false"/>
    </xf>
    <xf numFmtId="165" fontId="0" fillId="0" borderId="16" xfId="0" applyFont="true" applyBorder="true" applyAlignment="true" applyProtection="false">
      <alignment horizontal="general" vertical="top" textRotation="0" wrapText="true" indent="0" shrinkToFit="false"/>
      <protection locked="true" hidden="false"/>
    </xf>
    <xf numFmtId="165" fontId="6" fillId="0" borderId="16" xfId="70" applyFont="true" applyBorder="true" applyAlignment="true" applyProtection="true">
      <alignment horizontal="general" vertical="center" textRotation="0" wrapText="true" indent="0" shrinkToFit="false"/>
      <protection locked="true" hidden="false"/>
    </xf>
    <xf numFmtId="164" fontId="6" fillId="0" borderId="9" xfId="0" applyFont="true" applyBorder="true" applyAlignment="true" applyProtection="true">
      <alignment horizontal="right" vertical="center" textRotation="0" wrapText="false" indent="0" shrinkToFit="false"/>
      <protection locked="true" hidden="false"/>
    </xf>
    <xf numFmtId="164" fontId="6" fillId="0" borderId="9" xfId="0" applyFont="true" applyBorder="true" applyAlignment="true" applyProtection="true">
      <alignment horizontal="general" vertical="top" textRotation="0" wrapText="true" indent="0" shrinkToFit="false"/>
      <protection locked="true" hidden="false"/>
    </xf>
    <xf numFmtId="164" fontId="83" fillId="0" borderId="22" xfId="0" applyFont="true" applyBorder="true" applyAlignment="true" applyProtection="false">
      <alignment horizontal="justify" vertical="top" textRotation="0" wrapText="false" indent="0" shrinkToFit="false"/>
      <protection locked="true" hidden="false"/>
    </xf>
    <xf numFmtId="164" fontId="6" fillId="0" borderId="0" xfId="0" applyFont="true" applyBorder="true" applyAlignment="false" applyProtection="true">
      <alignment horizontal="general" vertical="top" textRotation="0" wrapText="false" indent="0" shrinkToFit="false"/>
      <protection locked="true" hidden="false"/>
    </xf>
    <xf numFmtId="164" fontId="0" fillId="2" borderId="31" xfId="0" applyFont="false" applyBorder="true" applyAlignment="true" applyProtection="true">
      <alignment horizontal="left" vertical="center" textRotation="0" wrapText="true" indent="0" shrinkToFit="false"/>
      <protection locked="false" hidden="false"/>
    </xf>
    <xf numFmtId="164" fontId="0" fillId="0" borderId="9" xfId="0" applyFont="true" applyBorder="true" applyAlignment="true" applyProtection="true">
      <alignment horizontal="center" vertical="center" textRotation="0" wrapText="true" indent="0" shrinkToFit="false"/>
      <protection locked="true" hidden="false"/>
    </xf>
    <xf numFmtId="164" fontId="0" fillId="0" borderId="31" xfId="0" applyFont="true" applyBorder="true" applyAlignment="true" applyProtection="true">
      <alignment horizontal="right" vertical="center" textRotation="0" wrapText="true" indent="0" shrinkToFit="false"/>
      <protection locked="true" hidden="false"/>
    </xf>
    <xf numFmtId="173" fontId="0" fillId="0" borderId="31" xfId="0" applyFont="false" applyBorder="true" applyAlignment="true" applyProtection="true">
      <alignment horizontal="center" vertical="center" textRotation="0" wrapText="true" indent="0" shrinkToFit="false"/>
      <protection locked="true" hidden="false"/>
    </xf>
    <xf numFmtId="164" fontId="0" fillId="0" borderId="31"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true" applyProtection="true">
      <alignment horizontal="left" vertical="center" textRotation="0" wrapText="true" indent="0" shrinkToFit="false"/>
      <protection locked="true" hidden="false"/>
    </xf>
    <xf numFmtId="165" fontId="0" fillId="0" borderId="0" xfId="0" applyFont="false" applyBorder="true" applyAlignment="true" applyProtection="true">
      <alignment horizontal="center" vertical="center" textRotation="0" wrapText="true" indent="0" shrinkToFit="false"/>
      <protection locked="true" hidden="false"/>
    </xf>
    <xf numFmtId="165" fontId="82" fillId="0" borderId="32" xfId="73" applyFont="true" applyBorder="true" applyAlignment="true" applyProtection="true">
      <alignment horizontal="center" vertical="center" textRotation="0" wrapText="true" indent="0" shrinkToFit="false"/>
      <protection locked="true" hidden="false"/>
    </xf>
    <xf numFmtId="165" fontId="0" fillId="0" borderId="9" xfId="0" applyFont="false" applyBorder="true" applyAlignment="true" applyProtection="true">
      <alignment horizontal="right" vertical="center" textRotation="0" wrapText="true" indent="0" shrinkToFit="false"/>
      <protection locked="true" hidden="false"/>
    </xf>
    <xf numFmtId="165" fontId="0" fillId="0" borderId="32"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true" applyAlignment="false" applyProtection="true">
      <alignment horizontal="general" vertical="top" textRotation="0" wrapText="false" indent="0" shrinkToFit="false"/>
      <protection locked="true" hidden="false"/>
    </xf>
    <xf numFmtId="164" fontId="0" fillId="6" borderId="0" xfId="63" applyFont="false" applyBorder="true" applyAlignment="false" applyProtection="false">
      <alignment horizontal="general" vertical="top" textRotation="0" wrapText="false" indent="0" shrinkToFit="false"/>
      <protection locked="true" hidden="false"/>
    </xf>
    <xf numFmtId="164" fontId="0" fillId="6" borderId="0" xfId="63" applyFont="true" applyBorder="true" applyAlignment="true" applyProtection="false">
      <alignment horizontal="general" vertical="top" textRotation="0" wrapText="true" indent="0" shrinkToFit="false"/>
      <protection locked="true" hidden="false"/>
    </xf>
    <xf numFmtId="164" fontId="6" fillId="0" borderId="0" xfId="53" applyFont="true" applyBorder="true" applyAlignment="false" applyProtection="true">
      <alignment horizontal="general" vertical="top" textRotation="0" wrapText="false" indent="0" shrinkToFit="false"/>
      <protection locked="true" hidden="false"/>
    </xf>
    <xf numFmtId="164" fontId="6" fillId="0" borderId="0" xfId="53" applyFont="false" applyBorder="true" applyAlignment="false" applyProtection="true">
      <alignment horizontal="general" vertical="top" textRotation="0" wrapText="false" indent="0" shrinkToFit="false"/>
      <protection locked="true" hidden="false"/>
    </xf>
    <xf numFmtId="165" fontId="17" fillId="0" borderId="0" xfId="55" applyFont="fals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bottom" textRotation="0" wrapText="false" indent="0" shrinkToFit="false"/>
      <protection locked="true" hidden="false"/>
    </xf>
    <xf numFmtId="165" fontId="19" fillId="0" borderId="0" xfId="58" applyFont="false" applyBorder="false" applyAlignment="false" applyProtection="false">
      <alignment horizontal="general" vertical="bottom" textRotation="0" wrapText="false" indent="0" shrinkToFit="false"/>
      <protection locked="true" hidden="false"/>
    </xf>
    <xf numFmtId="165" fontId="19" fillId="0" borderId="0" xfId="58" applyFont="false" applyBorder="false" applyAlignment="false" applyProtection="true">
      <alignment horizontal="general" vertical="bottom" textRotation="0" wrapText="false" indent="0" shrinkToFit="false"/>
      <protection locked="true" hidden="false"/>
    </xf>
    <xf numFmtId="164" fontId="6" fillId="0" borderId="0" xfId="0" applyFont="true" applyBorder="true" applyAlignment="false" applyProtection="true">
      <alignment horizontal="general" vertical="top" textRotation="0" wrapText="false" indent="0" shrinkToFit="false"/>
      <protection locked="true" hidden="false"/>
    </xf>
    <xf numFmtId="164" fontId="6" fillId="7" borderId="33" xfId="0" applyFont="true" applyBorder="true" applyAlignment="true" applyProtection="true">
      <alignment horizontal="center" vertical="top" textRotation="0" wrapText="false" indent="0" shrinkToFit="false"/>
      <protection locked="true" hidden="false"/>
    </xf>
    <xf numFmtId="165" fontId="84" fillId="0" borderId="0" xfId="68" applyFont="true" applyBorder="false" applyAlignment="false" applyProtection="false">
      <alignment horizontal="general" vertical="bottom" textRotation="0" wrapText="false" indent="0" shrinkToFit="false"/>
      <protection locked="true" hidden="false"/>
    </xf>
    <xf numFmtId="164" fontId="6" fillId="0" borderId="0" xfId="65" applyFont="true" applyBorder="true" applyAlignment="false" applyProtection="true">
      <alignment horizontal="general" vertical="top" textRotation="0" wrapText="false" indent="0" shrinkToFit="false"/>
      <protection locked="true" hidden="false"/>
    </xf>
    <xf numFmtId="164" fontId="6" fillId="0" borderId="0" xfId="65" applyFont="false" applyBorder="true" applyAlignment="false" applyProtection="true">
      <alignment horizontal="general" vertical="top" textRotation="0" wrapText="false" indent="0" shrinkToFit="false"/>
      <protection locked="true" hidden="false"/>
    </xf>
    <xf numFmtId="164" fontId="6" fillId="0" borderId="0" xfId="69" applyFont="true" applyBorder="true" applyAlignment="true" applyProtection="true">
      <alignment horizontal="general" vertical="center" textRotation="0" wrapText="true" indent="0" shrinkToFit="false"/>
      <protection locked="true" hidden="false"/>
    </xf>
    <xf numFmtId="164" fontId="20" fillId="0" borderId="0" xfId="69"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false" applyProtection="true">
      <alignment horizontal="general" vertical="top" textRotation="0" wrapText="false" indent="0" shrinkToFit="false"/>
      <protection locked="true" hidden="false"/>
    </xf>
    <xf numFmtId="164" fontId="85" fillId="0" borderId="1" xfId="0" applyFont="true" applyBorder="true" applyAlignment="true" applyProtection="false">
      <alignment horizontal="general" vertical="top" textRotation="0" wrapText="true" indent="0" shrinkToFit="false"/>
      <protection locked="true" hidden="false"/>
    </xf>
    <xf numFmtId="165" fontId="0" fillId="0" borderId="1" xfId="54" applyFont="true" applyBorder="true" applyAlignment="true" applyProtection="true">
      <alignment horizontal="justify" vertical="top" textRotation="0" wrapText="true" indent="0" shrinkToFit="false"/>
      <protection locked="true" hidden="false"/>
    </xf>
    <xf numFmtId="165" fontId="9" fillId="0" borderId="34" xfId="54" applyFont="true" applyBorder="true" applyAlignment="true" applyProtection="true">
      <alignment horizontal="justify" vertical="top" textRotation="0" wrapText="true" indent="0" shrinkToFit="false"/>
      <protection locked="true" hidden="false"/>
    </xf>
    <xf numFmtId="165" fontId="0" fillId="0" borderId="9" xfId="54" applyFont="true" applyBorder="true" applyAlignment="true" applyProtection="true">
      <alignment horizontal="justify" vertical="top" textRotation="0" wrapText="true" indent="0" shrinkToFit="false"/>
      <protection locked="true" hidden="false"/>
    </xf>
    <xf numFmtId="164" fontId="0" fillId="0" borderId="9" xfId="0" applyFont="true" applyBorder="true" applyAlignment="true" applyProtection="false">
      <alignment horizontal="general" vertical="top" textRotation="0" wrapText="true" indent="0" shrinkToFit="false"/>
      <protection locked="true" hidden="false"/>
    </xf>
    <xf numFmtId="164" fontId="0" fillId="0" borderId="16" xfId="0" applyFont="true" applyBorder="true" applyAlignment="false" applyProtection="false">
      <alignment horizontal="general" vertical="top" textRotation="0" wrapText="false" indent="0" shrinkToFit="false"/>
      <protection locked="true" hidden="false"/>
    </xf>
    <xf numFmtId="165" fontId="16" fillId="0" borderId="1" xfId="54" applyFont="true" applyBorder="true" applyAlignment="true" applyProtection="true">
      <alignment horizontal="justify" vertical="center" textRotation="0" wrapText="true" indent="0" shrinkToFit="false"/>
      <protection locked="true" hidden="false"/>
    </xf>
    <xf numFmtId="165" fontId="9" fillId="0" borderId="0" xfId="71" applyFont="true" applyBorder="false" applyAlignment="true" applyProtection="true">
      <alignment horizontal="general" vertical="top" textRotation="0" wrapText="true" indent="0" shrinkToFit="false"/>
      <protection locked="true" hidden="false"/>
    </xf>
    <xf numFmtId="165" fontId="6" fillId="0" borderId="1" xfId="54" applyFont="true" applyBorder="true" applyAlignment="true" applyProtection="true">
      <alignment horizontal="justify" vertical="center" textRotation="0" wrapText="true" indent="0" shrinkToFit="false"/>
      <protection locked="true" hidden="false"/>
    </xf>
  </cellXfs>
  <cellStyles count="61">
    <cellStyle name="Normal" xfId="0" builtinId="0"/>
    <cellStyle name="Comma" xfId="15" builtinId="3"/>
    <cellStyle name="Comma [0]" xfId="16" builtinId="6"/>
    <cellStyle name="Currency" xfId="17" builtinId="4"/>
    <cellStyle name="Currency [0]" xfId="18" builtinId="7"/>
    <cellStyle name="Percent" xfId="19" builtinId="5"/>
    <cellStyle name=" 1" xfId="21"/>
    <cellStyle name=" 1 2" xfId="22"/>
    <cellStyle name=" 1_Stage1" xfId="23"/>
    <cellStyle name="_Model_RAB Мой_PR.PROG.WARM.NOTCOMBI.2012.2.16_v1.4(04.04.11) " xfId="24"/>
    <cellStyle name="_Model_RAB Мой_Книга2_PR.PROG.WARM.NOTCOMBI.2012.2.16_v1.4(04.04.11) " xfId="25"/>
    <cellStyle name="_Model_RAB_MRSK_svod_PR.PROG.WARM.NOTCOMBI.2012.2.16_v1.4(04.04.11) " xfId="26"/>
    <cellStyle name="_Model_RAB_MRSK_svod_Книга2_PR.PROG.WARM.NOTCOMBI.2012.2.16_v1.4(04.04.11) " xfId="27"/>
    <cellStyle name="_МОДЕЛЬ_1 (2)_PR.PROG.WARM.NOTCOMBI.2012.2.16_v1.4(04.04.11) " xfId="28"/>
    <cellStyle name="_МОДЕЛЬ_1 (2)_Книга2_PR.PROG.WARM.NOTCOMBI.2012.2.16_v1.4(04.04.11) " xfId="29"/>
    <cellStyle name="_Расчет RAB_22072008_PR.PROG.WARM.NOTCOMBI.2012.2.16_v1.4(04.04.11) " xfId="30"/>
    <cellStyle name="_Расчет RAB_22072008_Книга2_PR.PROG.WARM.NOTCOMBI.2012.2.16_v1.4(04.04.11) " xfId="31"/>
    <cellStyle name="_Расчет RAB_Лен и МОЭСК_с 2010 года_14.04.2009_со сглаж_version 3.0_без ФСК_PR.PROG.WARM.NOTCOMBI.2012.2.16_v1.4(04.04.11) " xfId="32"/>
    <cellStyle name="_Расчет RAB_Лен и МОЭСК_с 2010 года_14.04.2009_со сглаж_version 3.0_без ФСК_Книга2_PR.PROG.WARM.NOTCOMBI.2012.2.16_v1.4(04.04.11) " xfId="33"/>
    <cellStyle name="_пр 5 тариф RAB_PR.PROG.WARM.NOTCOMBI.2012.2.16_v1.4(04.04.11) " xfId="34"/>
    <cellStyle name="_пр 5 тариф RAB_Книга2_PR.PROG.WARM.NOTCOMBI.2012.2.16_v1.4(04.04.11) " xfId="35"/>
    <cellStyle name="Currency [0]" xfId="36"/>
    <cellStyle name="currency1" xfId="37"/>
    <cellStyle name="Currency2" xfId="38"/>
    <cellStyle name="currency3" xfId="39"/>
    <cellStyle name="currency4" xfId="40"/>
    <cellStyle name="Followed Hyperlink" xfId="41"/>
    <cellStyle name="Header 3" xfId="42"/>
    <cellStyle name="Hyperlink 1" xfId="43"/>
    <cellStyle name="normal" xfId="44"/>
    <cellStyle name="Normal1" xfId="45"/>
    <cellStyle name="Normal2" xfId="46"/>
    <cellStyle name="Percent1" xfId="47"/>
    <cellStyle name="Title 4" xfId="48"/>
    <cellStyle name="Гиперссылка 2 2" xfId="49"/>
    <cellStyle name="Заголовок" xfId="50"/>
    <cellStyle name="ЗаголовокСтолбца" xfId="51"/>
    <cellStyle name="Значение" xfId="52"/>
    <cellStyle name="Обычный 10" xfId="53"/>
    <cellStyle name="Обычный 12 2" xfId="54"/>
    <cellStyle name="Обычный 14" xfId="55"/>
    <cellStyle name="Обычный 14 6" xfId="56"/>
    <cellStyle name="Обычный 15" xfId="57"/>
    <cellStyle name="Обычный 2" xfId="58"/>
    <cellStyle name="Обычный 2 2" xfId="59"/>
    <cellStyle name="Обычный 3" xfId="60"/>
    <cellStyle name="Обычный 3 2" xfId="61"/>
    <cellStyle name="Обычный 3 3" xfId="62"/>
    <cellStyle name="Обычный 4" xfId="63"/>
    <cellStyle name="Обычный_BALANCE.WARM.2007YEAR(FACT)" xfId="64"/>
    <cellStyle name="Обычный_INVEST.WARM.PLAN.4.78(v0.1)" xfId="65"/>
    <cellStyle name="Обычный_JKH.OPEN.INFO.HVS(v3.5)_цены161210" xfId="66"/>
    <cellStyle name="Обычный_JKH.OPEN.INFO.PRICE.VO_v4.0(10.02.11)" xfId="67"/>
    <cellStyle name="Обычный_MINENERGO.340.PRIL79(v0.1)" xfId="68"/>
    <cellStyle name="Обычный_PREDEL.JKH.2010(v1.3)" xfId="69"/>
    <cellStyle name="Обычный_razrabotka_sablonov_po_WKU" xfId="70"/>
    <cellStyle name="Обычный_SIMPLE_1_massive2" xfId="71"/>
    <cellStyle name="Обычный_ЖКУ_проект3" xfId="72"/>
    <cellStyle name="Обычный_Мониторинг инвестиций" xfId="73"/>
    <cellStyle name="Обычный_Шаблон по источникам для Модуля Реестр (2)" xfId="74"/>
    <cellStyle name="*unknown*" xfId="20" builtinId="8"/>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BFBFBF"/>
      <rgbColor rgb="FF993366"/>
      <rgbColor rgb="FFFFFFC0"/>
      <rgbColor rgb="FFE3FAFD"/>
      <rgbColor rgb="FF660066"/>
      <rgbColor rgb="FFFF8080"/>
      <rgbColor rgb="FF0066CC"/>
      <rgbColor rgb="FFD3DBDB"/>
      <rgbColor rgb="FF000080"/>
      <rgbColor rgb="FFFF00FF"/>
      <rgbColor rgb="FFFFFF00"/>
      <rgbColor rgb="FF00FFFF"/>
      <rgbColor rgb="FF800080"/>
      <rgbColor rgb="FFCC0000"/>
      <rgbColor rgb="FF008080"/>
      <rgbColor rgb="FF0000FF"/>
      <rgbColor rgb="FF00CCFF"/>
      <rgbColor rgb="FFF0F0F0"/>
      <rgbColor rgb="FFD7EAD3"/>
      <rgbColor rgb="FFF2F2F2"/>
      <rgbColor rgb="FFB7E4FF"/>
      <rgbColor rgb="FFFFB7B7"/>
      <rgbColor rgb="FFBCBCBC"/>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
</Relationships>
</file>

<file path=xl/drawings/_rels/drawing10.xml.rels><?xml version="1.0" encoding="UTF-8"?>
<Relationships xmlns="http://schemas.openxmlformats.org/package/2006/relationships"><Relationship Id="rId1" Type="http://schemas.openxmlformats.org/officeDocument/2006/relationships/image" Target="../media/image38.png"/><Relationship Id="rId2" Type="http://schemas.openxmlformats.org/officeDocument/2006/relationships/image" Target="../media/image39.png"/>
</Relationships>
</file>

<file path=xl/drawings/_rels/drawing11.xml.rels><?xml version="1.0" encoding="UTF-8"?>
<Relationships xmlns="http://schemas.openxmlformats.org/package/2006/relationships"><Relationship Id="rId1" Type="http://schemas.openxmlformats.org/officeDocument/2006/relationships/image" Target="../media/image40.png"/><Relationship Id="rId2" Type="http://schemas.openxmlformats.org/officeDocument/2006/relationships/image" Target="../media/image41.png"/><Relationship Id="rId3" Type="http://schemas.openxmlformats.org/officeDocument/2006/relationships/image" Target="../media/image42.png"/>
</Relationships>
</file>

<file path=xl/drawings/_rels/drawing12.xml.rels><?xml version="1.0" encoding="UTF-8"?>
<Relationships xmlns="http://schemas.openxmlformats.org/package/2006/relationships"><Relationship Id="rId1" Type="http://schemas.openxmlformats.org/officeDocument/2006/relationships/image" Target="../media/image43.png"/><Relationship Id="rId2" Type="http://schemas.openxmlformats.org/officeDocument/2006/relationships/image" Target="../media/image44.png"/>
</Relationships>
</file>

<file path=xl/drawings/_rels/drawing13.xml.rels><?xml version="1.0" encoding="UTF-8"?>
<Relationships xmlns="http://schemas.openxmlformats.org/package/2006/relationships"><Relationship Id="rId1" Type="http://schemas.openxmlformats.org/officeDocument/2006/relationships/image" Target="../media/image45.png"/><Relationship Id="rId2" Type="http://schemas.openxmlformats.org/officeDocument/2006/relationships/image" Target="../media/image46.png"/><Relationship Id="rId3" Type="http://schemas.openxmlformats.org/officeDocument/2006/relationships/image" Target="../media/image47.png"/>
</Relationships>
</file>

<file path=xl/drawings/_rels/drawing14.xml.rels><?xml version="1.0" encoding="UTF-8"?>
<Relationships xmlns="http://schemas.openxmlformats.org/package/2006/relationships"><Relationship Id="rId1" Type="http://schemas.openxmlformats.org/officeDocument/2006/relationships/image" Target="../media/image48.png"/><Relationship Id="rId2" Type="http://schemas.openxmlformats.org/officeDocument/2006/relationships/image" Target="../media/image49.png"/>
</Relationships>
</file>

<file path=xl/drawings/_rels/drawing15.xml.rels><?xml version="1.0" encoding="UTF-8"?>
<Relationships xmlns="http://schemas.openxmlformats.org/package/2006/relationships"><Relationship Id="rId1" Type="http://schemas.openxmlformats.org/officeDocument/2006/relationships/image" Target="../media/image50.png"/><Relationship Id="rId2" Type="http://schemas.openxmlformats.org/officeDocument/2006/relationships/image" Target="../media/image51.png"/><Relationship Id="rId3" Type="http://schemas.openxmlformats.org/officeDocument/2006/relationships/image" Target="../media/image52.png"/>
</Relationships>
</file>

<file path=xl/drawings/_rels/drawing16.xml.rels><?xml version="1.0" encoding="UTF-8"?>
<Relationships xmlns="http://schemas.openxmlformats.org/package/2006/relationships"><Relationship Id="rId1" Type="http://schemas.openxmlformats.org/officeDocument/2006/relationships/image" Target="../media/image53.png"/><Relationship Id="rId2" Type="http://schemas.openxmlformats.org/officeDocument/2006/relationships/image" Target="../media/image54.png"/>
</Relationships>
</file>

<file path=xl/drawings/_rels/drawing17.xml.rels><?xml version="1.0" encoding="UTF-8"?>
<Relationships xmlns="http://schemas.openxmlformats.org/package/2006/relationships"><Relationship Id="rId1" Type="http://schemas.openxmlformats.org/officeDocument/2006/relationships/image" Target="../media/image55.png"/><Relationship Id="rId2" Type="http://schemas.openxmlformats.org/officeDocument/2006/relationships/image" Target="../media/image56.png"/><Relationship Id="rId3" Type="http://schemas.openxmlformats.org/officeDocument/2006/relationships/image" Target="../media/image57.png"/><Relationship Id="rId4" Type="http://schemas.openxmlformats.org/officeDocument/2006/relationships/image" Target="../media/image58.png"/><Relationship Id="rId5" Type="http://schemas.openxmlformats.org/officeDocument/2006/relationships/image" Target="../media/image59.png"/><Relationship Id="rId6" Type="http://schemas.openxmlformats.org/officeDocument/2006/relationships/image" Target="../media/image60.png"/><Relationship Id="rId7" Type="http://schemas.openxmlformats.org/officeDocument/2006/relationships/image" Target="../media/image61.png"/><Relationship Id="rId8" Type="http://schemas.openxmlformats.org/officeDocument/2006/relationships/image" Target="../media/image62.png"/><Relationship Id="rId9" Type="http://schemas.openxmlformats.org/officeDocument/2006/relationships/image" Target="../media/image63.png"/><Relationship Id="rId10" Type="http://schemas.openxmlformats.org/officeDocument/2006/relationships/image" Target="../media/image64.png"/><Relationship Id="rId11" Type="http://schemas.openxmlformats.org/officeDocument/2006/relationships/image" Target="../media/image65.png"/><Relationship Id="rId12" Type="http://schemas.openxmlformats.org/officeDocument/2006/relationships/image" Target="../media/image66.png"/>
</Relationships>
</file>

<file path=xl/drawings/_rels/drawing18.xml.rels><?xml version="1.0" encoding="UTF-8"?>
<Relationships xmlns="http://schemas.openxmlformats.org/package/2006/relationships"><Relationship Id="rId1" Type="http://schemas.openxmlformats.org/officeDocument/2006/relationships/image" Target="../media/image67.png"/><Relationship Id="rId2" Type="http://schemas.openxmlformats.org/officeDocument/2006/relationships/image" Target="../media/image68.png"/>
</Relationships>
</file>

<file path=xl/drawings/_rels/drawing19.xml.rels><?xml version="1.0" encoding="UTF-8"?>
<Relationships xmlns="http://schemas.openxmlformats.org/package/2006/relationships"><Relationship Id="rId1" Type="http://schemas.openxmlformats.org/officeDocument/2006/relationships/image" Target="../media/image69.png"/><Relationship Id="rId2" Type="http://schemas.openxmlformats.org/officeDocument/2006/relationships/image" Target="../media/image70.png"/><Relationship Id="rId3" Type="http://schemas.openxmlformats.org/officeDocument/2006/relationships/image" Target="../media/image71.png"/>
</Relationships>
</file>

<file path=xl/drawings/_rels/drawing20.xml.rels><?xml version="1.0" encoding="UTF-8"?>
<Relationships xmlns="http://schemas.openxmlformats.org/package/2006/relationships"><Relationship Id="rId1" Type="http://schemas.openxmlformats.org/officeDocument/2006/relationships/image" Target="../media/image72.png"/><Relationship Id="rId2" Type="http://schemas.openxmlformats.org/officeDocument/2006/relationships/image" Target="../media/image73.png"/>
</Relationships>
</file>

<file path=xl/drawings/_rels/drawing21.xml.rels><?xml version="1.0" encoding="UTF-8"?>
<Relationships xmlns="http://schemas.openxmlformats.org/package/2006/relationships"><Relationship Id="rId1" Type="http://schemas.openxmlformats.org/officeDocument/2006/relationships/image" Target="../media/image74.png"/><Relationship Id="rId2" Type="http://schemas.openxmlformats.org/officeDocument/2006/relationships/image" Target="../media/image75.png"/><Relationship Id="rId3" Type="http://schemas.openxmlformats.org/officeDocument/2006/relationships/image" Target="../media/image76.png"/>
</Relationships>
</file>

<file path=xl/drawings/_rels/drawing22.xml.rels><?xml version="1.0" encoding="UTF-8"?>
<Relationships xmlns="http://schemas.openxmlformats.org/package/2006/relationships"><Relationship Id="rId1" Type="http://schemas.openxmlformats.org/officeDocument/2006/relationships/image" Target="../media/image77.png"/><Relationship Id="rId2" Type="http://schemas.openxmlformats.org/officeDocument/2006/relationships/image" Target="../media/image78.png"/>
</Relationships>
</file>

<file path=xl/drawings/_rels/drawing23.xml.rels><?xml version="1.0" encoding="UTF-8"?>
<Relationships xmlns="http://schemas.openxmlformats.org/package/2006/relationships"><Relationship Id="rId1" Type="http://schemas.openxmlformats.org/officeDocument/2006/relationships/image" Target="../media/image79.png"/><Relationship Id="rId2" Type="http://schemas.openxmlformats.org/officeDocument/2006/relationships/image" Target="../media/image80.png"/><Relationship Id="rId3" Type="http://schemas.openxmlformats.org/officeDocument/2006/relationships/image" Target="../media/image81.png"/>
</Relationships>
</file>

<file path=xl/drawings/_rels/drawing24.xml.rels><?xml version="1.0" encoding="UTF-8"?>
<Relationships xmlns="http://schemas.openxmlformats.org/package/2006/relationships"><Relationship Id="rId1" Type="http://schemas.openxmlformats.org/officeDocument/2006/relationships/image" Target="../media/image82.png"/><Relationship Id="rId2" Type="http://schemas.openxmlformats.org/officeDocument/2006/relationships/image" Target="../media/image83.png"/>
</Relationships>
</file>

<file path=xl/drawings/_rels/drawing25.xml.rels><?xml version="1.0" encoding="UTF-8"?>
<Relationships xmlns="http://schemas.openxmlformats.org/package/2006/relationships"><Relationship Id="rId1" Type="http://schemas.openxmlformats.org/officeDocument/2006/relationships/image" Target="../media/image84.png"/><Relationship Id="rId2" Type="http://schemas.openxmlformats.org/officeDocument/2006/relationships/image" Target="../media/image85.png"/><Relationship Id="rId3" Type="http://schemas.openxmlformats.org/officeDocument/2006/relationships/image" Target="../media/image86.png"/><Relationship Id="rId4" Type="http://schemas.openxmlformats.org/officeDocument/2006/relationships/image" Target="../media/image87.png"/><Relationship Id="rId5" Type="http://schemas.openxmlformats.org/officeDocument/2006/relationships/image" Target="../media/image88.png"/>
</Relationships>
</file>

<file path=xl/drawings/_rels/drawing26.xml.rels><?xml version="1.0" encoding="UTF-8"?>
<Relationships xmlns="http://schemas.openxmlformats.org/package/2006/relationships"><Relationship Id="rId1" Type="http://schemas.openxmlformats.org/officeDocument/2006/relationships/image" Target="../media/image89.png"/><Relationship Id="rId2" Type="http://schemas.openxmlformats.org/officeDocument/2006/relationships/image" Target="../media/image90.png"/>
</Relationships>
</file>

<file path=xl/drawings/_rels/drawing27.xml.rels><?xml version="1.0" encoding="UTF-8"?>
<Relationships xmlns="http://schemas.openxmlformats.org/package/2006/relationships"><Relationship Id="rId1" Type="http://schemas.openxmlformats.org/officeDocument/2006/relationships/image" Target="../media/image91.png"/><Relationship Id="rId2" Type="http://schemas.openxmlformats.org/officeDocument/2006/relationships/image" Target="../media/image92.png"/><Relationship Id="rId3" Type="http://schemas.openxmlformats.org/officeDocument/2006/relationships/image" Target="../media/image93.png"/><Relationship Id="rId4" Type="http://schemas.openxmlformats.org/officeDocument/2006/relationships/image" Target="../media/image94.png"/><Relationship Id="rId5" Type="http://schemas.openxmlformats.org/officeDocument/2006/relationships/image" Target="../media/image95.png"/>
</Relationships>
</file>

<file path=xl/drawings/_rels/drawing28.xml.rels><?xml version="1.0" encoding="UTF-8"?>
<Relationships xmlns="http://schemas.openxmlformats.org/package/2006/relationships"><Relationship Id="rId1" Type="http://schemas.openxmlformats.org/officeDocument/2006/relationships/image" Target="../media/image96.png"/><Relationship Id="rId2" Type="http://schemas.openxmlformats.org/officeDocument/2006/relationships/image" Target="../media/image97.png"/>
</Relationships>
</file>

<file path=xl/drawings/_rels/drawing29.xml.rels><?xml version="1.0" encoding="UTF-8"?>
<Relationships xmlns="http://schemas.openxmlformats.org/package/2006/relationships"><Relationship Id="rId1" Type="http://schemas.openxmlformats.org/officeDocument/2006/relationships/image" Target="../media/image98.png"/><Relationship Id="rId2" Type="http://schemas.openxmlformats.org/officeDocument/2006/relationships/image" Target="../media/image99.png"/><Relationship Id="rId3" Type="http://schemas.openxmlformats.org/officeDocument/2006/relationships/image" Target="../media/image100.png"/>
</Relationships>
</file>

<file path=xl/drawings/_rels/drawing3.xml.rels><?xml version="1.0" encoding="UTF-8"?>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12.png"/><Relationship Id="rId3" Type="http://schemas.openxmlformats.org/officeDocument/2006/relationships/image" Target="../media/image13.png"/><Relationship Id="rId4" Type="http://schemas.openxmlformats.org/officeDocument/2006/relationships/image" Target="../media/image14.png"/><Relationship Id="rId5" Type="http://schemas.openxmlformats.org/officeDocument/2006/relationships/image" Target="../media/image15.png"/><Relationship Id="rId6" Type="http://schemas.openxmlformats.org/officeDocument/2006/relationships/image" Target="../media/image16.png"/>
</Relationships>
</file>

<file path=xl/drawings/_rels/drawing30.xml.rels><?xml version="1.0" encoding="UTF-8"?>
<Relationships xmlns="http://schemas.openxmlformats.org/package/2006/relationships"><Relationship Id="rId1" Type="http://schemas.openxmlformats.org/officeDocument/2006/relationships/image" Target="../media/image101.png"/><Relationship Id="rId2" Type="http://schemas.openxmlformats.org/officeDocument/2006/relationships/image" Target="../media/image102.png"/>
</Relationships>
</file>

<file path=xl/drawings/_rels/drawing31.xml.rels><?xml version="1.0" encoding="UTF-8"?>
<Relationships xmlns="http://schemas.openxmlformats.org/package/2006/relationships"><Relationship Id="rId1" Type="http://schemas.openxmlformats.org/officeDocument/2006/relationships/image" Target="../media/image103.png"/><Relationship Id="rId2" Type="http://schemas.openxmlformats.org/officeDocument/2006/relationships/image" Target="../media/image104.png"/>
</Relationships>
</file>

<file path=xl/drawings/_rels/drawing32.xml.rels><?xml version="1.0" encoding="UTF-8"?>
<Relationships xmlns="http://schemas.openxmlformats.org/package/2006/relationships"><Relationship Id="rId1" Type="http://schemas.openxmlformats.org/officeDocument/2006/relationships/image" Target="../media/image105.png"/><Relationship Id="rId2" Type="http://schemas.openxmlformats.org/officeDocument/2006/relationships/image" Target="../media/image106.png"/>
</Relationships>
</file>

<file path=xl/drawings/_rels/drawing33.xml.rels><?xml version="1.0" encoding="UTF-8"?>
<Relationships xmlns="http://schemas.openxmlformats.org/package/2006/relationships"><Relationship Id="rId1" Type="http://schemas.openxmlformats.org/officeDocument/2006/relationships/image" Target="../media/image107.png"/><Relationship Id="rId2" Type="http://schemas.openxmlformats.org/officeDocument/2006/relationships/image" Target="../media/image108.png"/><Relationship Id="rId3" Type="http://schemas.openxmlformats.org/officeDocument/2006/relationships/image" Target="../media/image109.png"/>
</Relationships>
</file>

<file path=xl/drawings/_rels/drawing34.xml.rels><?xml version="1.0" encoding="UTF-8"?>
<Relationships xmlns="http://schemas.openxmlformats.org/package/2006/relationships"><Relationship Id="rId1" Type="http://schemas.openxmlformats.org/officeDocument/2006/relationships/image" Target="../media/image110.png"/>
</Relationships>
</file>

<file path=xl/drawings/_rels/drawing35.xml.rels><?xml version="1.0" encoding="UTF-8"?>
<Relationships xmlns="http://schemas.openxmlformats.org/package/2006/relationships"><Relationship Id="rId1" Type="http://schemas.openxmlformats.org/officeDocument/2006/relationships/image" Target="../media/image111.png"/>
</Relationships>
</file>

<file path=xl/drawings/_rels/drawing4.xml.rels><?xml version="1.0" encoding="UTF-8"?>
<Relationships xmlns="http://schemas.openxmlformats.org/package/2006/relationships"><Relationship Id="rId1" Type="http://schemas.openxmlformats.org/officeDocument/2006/relationships/image" Target="../media/image17.png"/><Relationship Id="rId2" Type="http://schemas.openxmlformats.org/officeDocument/2006/relationships/image" Target="../media/image18.png"/><Relationship Id="rId3" Type="http://schemas.openxmlformats.org/officeDocument/2006/relationships/image" Target="../media/image19.png"/><Relationship Id="rId4" Type="http://schemas.openxmlformats.org/officeDocument/2006/relationships/image" Target="../media/image20.png"/><Relationship Id="rId5" Type="http://schemas.openxmlformats.org/officeDocument/2006/relationships/image" Target="../media/image21.png"/>
</Relationships>
</file>

<file path=xl/drawings/_rels/drawing5.xml.rels><?xml version="1.0" encoding="UTF-8"?>
<Relationships xmlns="http://schemas.openxmlformats.org/package/2006/relationships"><Relationship Id="rId1" Type="http://schemas.openxmlformats.org/officeDocument/2006/relationships/image" Target="../media/image22.png"/><Relationship Id="rId2" Type="http://schemas.openxmlformats.org/officeDocument/2006/relationships/image" Target="../media/image23.png"/><Relationship Id="rId3" Type="http://schemas.openxmlformats.org/officeDocument/2006/relationships/image" Target="../media/image24.png"/><Relationship Id="rId4" Type="http://schemas.openxmlformats.org/officeDocument/2006/relationships/image" Target="../media/image25.png"/><Relationship Id="rId5" Type="http://schemas.openxmlformats.org/officeDocument/2006/relationships/image" Target="../media/image26.png"/><Relationship Id="rId6" Type="http://schemas.openxmlformats.org/officeDocument/2006/relationships/image" Target="../media/image27.png"/>
</Relationships>
</file>

<file path=xl/drawings/_rels/drawing6.xml.rels><?xml version="1.0" encoding="UTF-8"?>
<Relationships xmlns="http://schemas.openxmlformats.org/package/2006/relationships"><Relationship Id="rId1" Type="http://schemas.openxmlformats.org/officeDocument/2006/relationships/image" Target="../media/image28.png"/><Relationship Id="rId2" Type="http://schemas.openxmlformats.org/officeDocument/2006/relationships/image" Target="../media/image29.png"/>
</Relationships>
</file>

<file path=xl/drawings/_rels/drawing7.xml.rels><?xml version="1.0" encoding="UTF-8"?>
<Relationships xmlns="http://schemas.openxmlformats.org/package/2006/relationships"><Relationship Id="rId1" Type="http://schemas.openxmlformats.org/officeDocument/2006/relationships/image" Target="../media/image30.png"/><Relationship Id="rId2" Type="http://schemas.openxmlformats.org/officeDocument/2006/relationships/image" Target="../media/image31.png"/><Relationship Id="rId3" Type="http://schemas.openxmlformats.org/officeDocument/2006/relationships/image" Target="../media/image32.png"/>
</Relationships>
</file>

<file path=xl/drawings/_rels/drawing8.xml.rels><?xml version="1.0" encoding="UTF-8"?>
<Relationships xmlns="http://schemas.openxmlformats.org/package/2006/relationships"><Relationship Id="rId1" Type="http://schemas.openxmlformats.org/officeDocument/2006/relationships/image" Target="../media/image33.png"/><Relationship Id="rId2" Type="http://schemas.openxmlformats.org/officeDocument/2006/relationships/image" Target="../media/image34.png"/>
</Relationships>
</file>

<file path=xl/drawings/_rels/drawing9.xml.rels><?xml version="1.0" encoding="UTF-8"?>
<Relationships xmlns="http://schemas.openxmlformats.org/package/2006/relationships"><Relationship Id="rId1" Type="http://schemas.openxmlformats.org/officeDocument/2006/relationships/image" Target="../media/image35.png"/><Relationship Id="rId2" Type="http://schemas.openxmlformats.org/officeDocument/2006/relationships/image" Target="../media/image36.png"/><Relationship Id="rId3"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0</xdr:colOff>
      <xdr:row>18</xdr:row>
      <xdr:rowOff>482760</xdr:rowOff>
    </xdr:from>
    <xdr:to>
      <xdr:col>2</xdr:col>
      <xdr:colOff>1411200</xdr:colOff>
      <xdr:row>113</xdr:row>
      <xdr:rowOff>2880</xdr:rowOff>
    </xdr:to>
    <xdr:sp>
      <xdr:nvSpPr>
        <xdr:cNvPr id="0" name="CustomShape 1"/>
        <xdr:cNvSpPr/>
      </xdr:nvSpPr>
      <xdr:spPr>
        <a:xfrm>
          <a:off x="208080" y="4302000"/>
          <a:ext cx="1963080" cy="46332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Обновление</a:t>
          </a:r>
          <a:endParaRPr b="0" lang="ru-RU" sz="1000" spc="-1" strike="noStrike">
            <a:latin typeface="Times New Roman"/>
          </a:endParaRPr>
        </a:p>
      </xdr:txBody>
    </xdr:sp>
    <xdr:clientData/>
  </xdr:twoCellAnchor>
  <xdr:twoCellAnchor editAs="absolute">
    <xdr:from>
      <xdr:col>1</xdr:col>
      <xdr:colOff>0</xdr:colOff>
      <xdr:row>18</xdr:row>
      <xdr:rowOff>19080</xdr:rowOff>
    </xdr:from>
    <xdr:to>
      <xdr:col>2</xdr:col>
      <xdr:colOff>1411200</xdr:colOff>
      <xdr:row>18</xdr:row>
      <xdr:rowOff>482400</xdr:rowOff>
    </xdr:to>
    <xdr:sp>
      <xdr:nvSpPr>
        <xdr:cNvPr id="1" name="CustomShape 1"/>
        <xdr:cNvSpPr/>
      </xdr:nvSpPr>
      <xdr:spPr>
        <a:xfrm>
          <a:off x="208080" y="3838320"/>
          <a:ext cx="1963080" cy="46332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Консультации по работе с отчётом</a:t>
          </a:r>
          <a:endParaRPr b="0" lang="ru-RU" sz="1000" spc="-1" strike="noStrike">
            <a:latin typeface="Times New Roman"/>
          </a:endParaRPr>
        </a:p>
      </xdr:txBody>
    </xdr:sp>
    <xdr:clientData/>
  </xdr:twoCellAnchor>
  <xdr:twoCellAnchor editAs="absolute">
    <xdr:from>
      <xdr:col>1</xdr:col>
      <xdr:colOff>0</xdr:colOff>
      <xdr:row>15</xdr:row>
      <xdr:rowOff>127080</xdr:rowOff>
    </xdr:from>
    <xdr:to>
      <xdr:col>2</xdr:col>
      <xdr:colOff>1411200</xdr:colOff>
      <xdr:row>18</xdr:row>
      <xdr:rowOff>18720</xdr:rowOff>
    </xdr:to>
    <xdr:sp>
      <xdr:nvSpPr>
        <xdr:cNvPr id="2" name="CustomShape 1"/>
        <xdr:cNvSpPr/>
      </xdr:nvSpPr>
      <xdr:spPr>
        <a:xfrm>
          <a:off x="208080" y="3375000"/>
          <a:ext cx="1963080" cy="46296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Методология заполнения</a:t>
          </a:r>
          <a:endParaRPr b="0" lang="ru-RU" sz="1000" spc="-1" strike="noStrike">
            <a:latin typeface="Times New Roman"/>
          </a:endParaRPr>
        </a:p>
      </xdr:txBody>
    </xdr:sp>
    <xdr:clientData/>
  </xdr:twoCellAnchor>
  <xdr:twoCellAnchor editAs="absolute">
    <xdr:from>
      <xdr:col>1</xdr:col>
      <xdr:colOff>0</xdr:colOff>
      <xdr:row>13</xdr:row>
      <xdr:rowOff>44280</xdr:rowOff>
    </xdr:from>
    <xdr:to>
      <xdr:col>2</xdr:col>
      <xdr:colOff>1411200</xdr:colOff>
      <xdr:row>15</xdr:row>
      <xdr:rowOff>126360</xdr:rowOff>
    </xdr:to>
    <xdr:sp>
      <xdr:nvSpPr>
        <xdr:cNvPr id="3" name="CustomShape 1"/>
        <xdr:cNvSpPr/>
      </xdr:nvSpPr>
      <xdr:spPr>
        <a:xfrm>
          <a:off x="208080" y="2910960"/>
          <a:ext cx="1963080" cy="463320"/>
        </a:xfrm>
        <a:prstGeom prst="rect">
          <a:avLst/>
        </a:prstGeom>
        <a:solidFill>
          <a:srgbClr val="f0f0f0"/>
        </a:solidFill>
        <a:ln w="9360">
          <a:solidFill>
            <a:srgbClr val="a6a6a6"/>
          </a:solidFill>
          <a:miter/>
        </a:ln>
      </xdr:spPr>
      <xdr:style>
        <a:lnRef idx="0"/>
        <a:fillRef idx="0"/>
        <a:effectRef idx="0"/>
        <a:fontRef idx="minor"/>
      </xdr:style>
      <xdr:txBody>
        <a:bodyPr lIns="468000" rIns="0" tIns="46800" bIns="46800" anchor="ctr">
          <a:noAutofit/>
        </a:bodyPr>
        <a:p>
          <a:pPr>
            <a:lnSpc>
              <a:spcPct val="100000"/>
            </a:lnSpc>
          </a:pPr>
          <a:r>
            <a:rPr b="0" lang="ru-RU" sz="1000" spc="-1" strike="noStrike">
              <a:solidFill>
                <a:srgbClr val="000000"/>
              </a:solidFill>
              <a:latin typeface="Tahoma"/>
              <a:ea typeface="Tahoma"/>
            </a:rPr>
            <a:t>Организационно-технические консультации</a:t>
          </a:r>
          <a:endParaRPr b="0" lang="ru-RU" sz="1000" spc="-1" strike="noStrike">
            <a:latin typeface="Times New Roman"/>
          </a:endParaRPr>
        </a:p>
      </xdr:txBody>
    </xdr:sp>
    <xdr:clientData/>
  </xdr:twoCellAnchor>
  <xdr:twoCellAnchor editAs="absolute">
    <xdr:from>
      <xdr:col>1</xdr:col>
      <xdr:colOff>0</xdr:colOff>
      <xdr:row>12</xdr:row>
      <xdr:rowOff>66600</xdr:rowOff>
    </xdr:from>
    <xdr:to>
      <xdr:col>2</xdr:col>
      <xdr:colOff>1411200</xdr:colOff>
      <xdr:row>13</xdr:row>
      <xdr:rowOff>43920</xdr:rowOff>
    </xdr:to>
    <xdr:sp>
      <xdr:nvSpPr>
        <xdr:cNvPr id="4" name="CustomShape 1"/>
        <xdr:cNvSpPr/>
      </xdr:nvSpPr>
      <xdr:spPr>
        <a:xfrm>
          <a:off x="208080" y="2447640"/>
          <a:ext cx="1963080" cy="46296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Проверка отчёта</a:t>
          </a:r>
          <a:endParaRPr b="0" lang="ru-RU" sz="1000" spc="-1" strike="noStrike">
            <a:latin typeface="Times New Roman"/>
          </a:endParaRPr>
        </a:p>
      </xdr:txBody>
    </xdr:sp>
    <xdr:clientData/>
  </xdr:twoCellAnchor>
  <xdr:twoCellAnchor editAs="absolute">
    <xdr:from>
      <xdr:col>1</xdr:col>
      <xdr:colOff>0</xdr:colOff>
      <xdr:row>10</xdr:row>
      <xdr:rowOff>98280</xdr:rowOff>
    </xdr:from>
    <xdr:to>
      <xdr:col>2</xdr:col>
      <xdr:colOff>1411200</xdr:colOff>
      <xdr:row>12</xdr:row>
      <xdr:rowOff>66240</xdr:rowOff>
    </xdr:to>
    <xdr:sp>
      <xdr:nvSpPr>
        <xdr:cNvPr id="5" name="CustomShape 1"/>
        <xdr:cNvSpPr/>
      </xdr:nvSpPr>
      <xdr:spPr>
        <a:xfrm>
          <a:off x="208080" y="1983960"/>
          <a:ext cx="1963080" cy="46332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Работа с реестрами</a:t>
          </a:r>
          <a:endParaRPr b="0" lang="ru-RU" sz="1000" spc="-1" strike="noStrike">
            <a:latin typeface="Times New Roman"/>
          </a:endParaRPr>
        </a:p>
      </xdr:txBody>
    </xdr:sp>
    <xdr:clientData/>
  </xdr:twoCellAnchor>
  <xdr:twoCellAnchor editAs="absolute">
    <xdr:from>
      <xdr:col>1</xdr:col>
      <xdr:colOff>0</xdr:colOff>
      <xdr:row>7</xdr:row>
      <xdr:rowOff>149400</xdr:rowOff>
    </xdr:from>
    <xdr:to>
      <xdr:col>2</xdr:col>
      <xdr:colOff>1411200</xdr:colOff>
      <xdr:row>10</xdr:row>
      <xdr:rowOff>98280</xdr:rowOff>
    </xdr:to>
    <xdr:sp>
      <xdr:nvSpPr>
        <xdr:cNvPr id="6" name="CustomShape 1"/>
        <xdr:cNvSpPr/>
      </xdr:nvSpPr>
      <xdr:spPr>
        <a:xfrm>
          <a:off x="208080" y="1521000"/>
          <a:ext cx="1963080" cy="462960"/>
        </a:xfrm>
        <a:prstGeom prst="rect">
          <a:avLst/>
        </a:prstGeom>
        <a:solidFill>
          <a:srgbClr val="f0f0f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Условные обозначения</a:t>
          </a:r>
          <a:endParaRPr b="0" lang="ru-RU" sz="1000" spc="-1" strike="noStrike">
            <a:latin typeface="Times New Roman"/>
          </a:endParaRPr>
        </a:p>
      </xdr:txBody>
    </xdr:sp>
    <xdr:clientData/>
  </xdr:twoCellAnchor>
  <xdr:twoCellAnchor editAs="absolute">
    <xdr:from>
      <xdr:col>1</xdr:col>
      <xdr:colOff>0</xdr:colOff>
      <xdr:row>5</xdr:row>
      <xdr:rowOff>0</xdr:rowOff>
    </xdr:from>
    <xdr:to>
      <xdr:col>2</xdr:col>
      <xdr:colOff>1411200</xdr:colOff>
      <xdr:row>7</xdr:row>
      <xdr:rowOff>149040</xdr:rowOff>
    </xdr:to>
    <xdr:sp>
      <xdr:nvSpPr>
        <xdr:cNvPr id="7" name="CustomShape 1"/>
        <xdr:cNvSpPr/>
      </xdr:nvSpPr>
      <xdr:spPr>
        <a:xfrm>
          <a:off x="208080" y="1056960"/>
          <a:ext cx="1963080" cy="463680"/>
        </a:xfrm>
        <a:prstGeom prst="rect">
          <a:avLst/>
        </a:prstGeom>
        <a:solidFill>
          <a:srgbClr val="ffc170"/>
        </a:solidFill>
        <a:ln w="9360">
          <a:solidFill>
            <a:srgbClr val="a6a6a6"/>
          </a:solidFill>
          <a:miter/>
        </a:ln>
      </xdr:spPr>
      <xdr:style>
        <a:lnRef idx="0"/>
        <a:fillRef idx="0"/>
        <a:effectRef idx="0"/>
        <a:fontRef idx="minor"/>
      </xdr:style>
      <xdr:txBody>
        <a:bodyPr lIns="468000" rIns="36000" tIns="46800" bIns="46800" anchor="ctr">
          <a:noAutofit/>
        </a:bodyPr>
        <a:p>
          <a:pPr>
            <a:lnSpc>
              <a:spcPct val="100000"/>
            </a:lnSpc>
          </a:pPr>
          <a:r>
            <a:rPr b="0" lang="ru-RU" sz="1000" spc="-1" strike="noStrike">
              <a:solidFill>
                <a:srgbClr val="000000"/>
              </a:solidFill>
              <a:latin typeface="Tahoma"/>
              <a:ea typeface="Tahoma"/>
            </a:rPr>
            <a:t>Технические требования</a:t>
          </a:r>
          <a:endParaRPr b="0" lang="ru-RU" sz="1000" spc="-1" strike="noStrike">
            <a:latin typeface="Times New Roman"/>
          </a:endParaRPr>
        </a:p>
      </xdr:txBody>
    </xdr:sp>
    <xdr:clientData/>
  </xdr:twoCellAnchor>
  <xdr:twoCellAnchor editAs="absolute">
    <xdr:from>
      <xdr:col>1</xdr:col>
      <xdr:colOff>66600</xdr:colOff>
      <xdr:row>5</xdr:row>
      <xdr:rowOff>57240</xdr:rowOff>
    </xdr:from>
    <xdr:to>
      <xdr:col>1</xdr:col>
      <xdr:colOff>447120</xdr:colOff>
      <xdr:row>7</xdr:row>
      <xdr:rowOff>123480</xdr:rowOff>
    </xdr:to>
    <xdr:pic>
      <xdr:nvPicPr>
        <xdr:cNvPr id="8" name="InstrImg_1" descr="icon1"/>
        <xdr:cNvPicPr/>
      </xdr:nvPicPr>
      <xdr:blipFill>
        <a:blip r:embed="rId1"/>
        <a:stretch/>
      </xdr:blipFill>
      <xdr:spPr>
        <a:xfrm>
          <a:off x="274680" y="1114200"/>
          <a:ext cx="380520" cy="380880"/>
        </a:xfrm>
        <a:prstGeom prst="rect">
          <a:avLst/>
        </a:prstGeom>
        <a:ln>
          <a:noFill/>
        </a:ln>
      </xdr:spPr>
    </xdr:pic>
    <xdr:clientData/>
  </xdr:twoCellAnchor>
  <xdr:twoCellAnchor editAs="absolute">
    <xdr:from>
      <xdr:col>1</xdr:col>
      <xdr:colOff>47520</xdr:colOff>
      <xdr:row>7</xdr:row>
      <xdr:rowOff>181080</xdr:rowOff>
    </xdr:from>
    <xdr:to>
      <xdr:col>1</xdr:col>
      <xdr:colOff>428040</xdr:colOff>
      <xdr:row>10</xdr:row>
      <xdr:rowOff>56880</xdr:rowOff>
    </xdr:to>
    <xdr:pic>
      <xdr:nvPicPr>
        <xdr:cNvPr id="9" name="InstrImg_2" descr="icon2"/>
        <xdr:cNvPicPr/>
      </xdr:nvPicPr>
      <xdr:blipFill>
        <a:blip r:embed="rId2"/>
        <a:stretch/>
      </xdr:blipFill>
      <xdr:spPr>
        <a:xfrm>
          <a:off x="255600" y="1552680"/>
          <a:ext cx="380520" cy="389880"/>
        </a:xfrm>
        <a:prstGeom prst="rect">
          <a:avLst/>
        </a:prstGeom>
        <a:ln>
          <a:noFill/>
        </a:ln>
      </xdr:spPr>
    </xdr:pic>
    <xdr:clientData/>
  </xdr:twoCellAnchor>
  <xdr:twoCellAnchor editAs="absolute">
    <xdr:from>
      <xdr:col>1</xdr:col>
      <xdr:colOff>47520</xdr:colOff>
      <xdr:row>10</xdr:row>
      <xdr:rowOff>133200</xdr:rowOff>
    </xdr:from>
    <xdr:to>
      <xdr:col>1</xdr:col>
      <xdr:colOff>428040</xdr:colOff>
      <xdr:row>12</xdr:row>
      <xdr:rowOff>37440</xdr:rowOff>
    </xdr:to>
    <xdr:pic>
      <xdr:nvPicPr>
        <xdr:cNvPr id="10" name="InstrImg_3" descr="icon3"/>
        <xdr:cNvPicPr/>
      </xdr:nvPicPr>
      <xdr:blipFill>
        <a:blip r:embed="rId3"/>
        <a:stretch/>
      </xdr:blipFill>
      <xdr:spPr>
        <a:xfrm>
          <a:off x="255600" y="2018880"/>
          <a:ext cx="380520" cy="399600"/>
        </a:xfrm>
        <a:prstGeom prst="rect">
          <a:avLst/>
        </a:prstGeom>
        <a:ln>
          <a:noFill/>
        </a:ln>
      </xdr:spPr>
    </xdr:pic>
    <xdr:clientData/>
  </xdr:twoCellAnchor>
  <xdr:twoCellAnchor editAs="absolute">
    <xdr:from>
      <xdr:col>1</xdr:col>
      <xdr:colOff>47520</xdr:colOff>
      <xdr:row>12</xdr:row>
      <xdr:rowOff>114480</xdr:rowOff>
    </xdr:from>
    <xdr:to>
      <xdr:col>1</xdr:col>
      <xdr:colOff>428040</xdr:colOff>
      <xdr:row>13</xdr:row>
      <xdr:rowOff>28440</xdr:rowOff>
    </xdr:to>
    <xdr:pic>
      <xdr:nvPicPr>
        <xdr:cNvPr id="11" name="InstrImg_4" descr="icon4"/>
        <xdr:cNvPicPr/>
      </xdr:nvPicPr>
      <xdr:blipFill>
        <a:blip r:embed="rId4"/>
        <a:stretch/>
      </xdr:blipFill>
      <xdr:spPr>
        <a:xfrm>
          <a:off x="255600" y="2495520"/>
          <a:ext cx="380520" cy="399600"/>
        </a:xfrm>
        <a:prstGeom prst="rect">
          <a:avLst/>
        </a:prstGeom>
        <a:ln>
          <a:noFill/>
        </a:ln>
      </xdr:spPr>
    </xdr:pic>
    <xdr:clientData/>
  </xdr:twoCellAnchor>
  <xdr:twoCellAnchor editAs="absolute">
    <xdr:from>
      <xdr:col>1</xdr:col>
      <xdr:colOff>47520</xdr:colOff>
      <xdr:row>13</xdr:row>
      <xdr:rowOff>95400</xdr:rowOff>
    </xdr:from>
    <xdr:to>
      <xdr:col>1</xdr:col>
      <xdr:colOff>428040</xdr:colOff>
      <xdr:row>15</xdr:row>
      <xdr:rowOff>95040</xdr:rowOff>
    </xdr:to>
    <xdr:pic>
      <xdr:nvPicPr>
        <xdr:cNvPr id="12" name="InstrImg_5" descr="icon5"/>
        <xdr:cNvPicPr/>
      </xdr:nvPicPr>
      <xdr:blipFill>
        <a:blip r:embed="rId5"/>
        <a:stretch/>
      </xdr:blipFill>
      <xdr:spPr>
        <a:xfrm>
          <a:off x="255600" y="2962080"/>
          <a:ext cx="380520" cy="380880"/>
        </a:xfrm>
        <a:prstGeom prst="rect">
          <a:avLst/>
        </a:prstGeom>
        <a:ln>
          <a:noFill/>
        </a:ln>
      </xdr:spPr>
    </xdr:pic>
    <xdr:clientData/>
  </xdr:twoCellAnchor>
  <xdr:twoCellAnchor editAs="absolute">
    <xdr:from>
      <xdr:col>1</xdr:col>
      <xdr:colOff>66600</xdr:colOff>
      <xdr:row>16</xdr:row>
      <xdr:rowOff>0</xdr:rowOff>
    </xdr:from>
    <xdr:to>
      <xdr:col>1</xdr:col>
      <xdr:colOff>447120</xdr:colOff>
      <xdr:row>17</xdr:row>
      <xdr:rowOff>190080</xdr:rowOff>
    </xdr:to>
    <xdr:pic>
      <xdr:nvPicPr>
        <xdr:cNvPr id="13" name="InstrImg_6" descr="icon6"/>
        <xdr:cNvPicPr/>
      </xdr:nvPicPr>
      <xdr:blipFill>
        <a:blip r:embed="rId6"/>
        <a:stretch/>
      </xdr:blipFill>
      <xdr:spPr>
        <a:xfrm>
          <a:off x="274680" y="3438360"/>
          <a:ext cx="380520" cy="380520"/>
        </a:xfrm>
        <a:prstGeom prst="rect">
          <a:avLst/>
        </a:prstGeom>
        <a:ln>
          <a:noFill/>
        </a:ln>
      </xdr:spPr>
    </xdr:pic>
    <xdr:clientData/>
  </xdr:twoCellAnchor>
  <xdr:twoCellAnchor editAs="absolute">
    <xdr:from>
      <xdr:col>1</xdr:col>
      <xdr:colOff>76320</xdr:colOff>
      <xdr:row>18</xdr:row>
      <xdr:rowOff>95400</xdr:rowOff>
    </xdr:from>
    <xdr:to>
      <xdr:col>1</xdr:col>
      <xdr:colOff>456840</xdr:colOff>
      <xdr:row>18</xdr:row>
      <xdr:rowOff>456840</xdr:rowOff>
    </xdr:to>
    <xdr:pic>
      <xdr:nvPicPr>
        <xdr:cNvPr id="14" name="InstrImg_7" descr="icon7"/>
        <xdr:cNvPicPr/>
      </xdr:nvPicPr>
      <xdr:blipFill>
        <a:blip r:embed="rId7"/>
        <a:stretch/>
      </xdr:blipFill>
      <xdr:spPr>
        <a:xfrm>
          <a:off x="284400" y="3914640"/>
          <a:ext cx="380520" cy="361440"/>
        </a:xfrm>
        <a:prstGeom prst="rect">
          <a:avLst/>
        </a:prstGeom>
        <a:ln>
          <a:noFill/>
        </a:ln>
      </xdr:spPr>
    </xdr:pic>
    <xdr:clientData/>
  </xdr:twoCellAnchor>
  <xdr:twoCellAnchor editAs="absolute">
    <xdr:from>
      <xdr:col>1</xdr:col>
      <xdr:colOff>19080</xdr:colOff>
      <xdr:row>18</xdr:row>
      <xdr:rowOff>514440</xdr:rowOff>
    </xdr:from>
    <xdr:to>
      <xdr:col>1</xdr:col>
      <xdr:colOff>447480</xdr:colOff>
      <xdr:row>113</xdr:row>
      <xdr:rowOff>18720</xdr:rowOff>
    </xdr:to>
    <xdr:pic>
      <xdr:nvPicPr>
        <xdr:cNvPr id="15" name="InstrImg_8" descr="icon8.png"/>
        <xdr:cNvPicPr/>
      </xdr:nvPicPr>
      <xdr:blipFill>
        <a:blip r:embed="rId8"/>
        <a:stretch/>
      </xdr:blipFill>
      <xdr:spPr>
        <a:xfrm>
          <a:off x="227160" y="4333680"/>
          <a:ext cx="428400" cy="447480"/>
        </a:xfrm>
        <a:prstGeom prst="rect">
          <a:avLst/>
        </a:prstGeom>
        <a:ln>
          <a:noFill/>
        </a:ln>
      </xdr:spPr>
    </xdr:pic>
    <xdr:clientData/>
  </xdr:twoCellAnchor>
  <xdr:twoCellAnchor editAs="twoCell">
    <xdr:from>
      <xdr:col>2</xdr:col>
      <xdr:colOff>215640</xdr:colOff>
      <xdr:row>2</xdr:row>
      <xdr:rowOff>9360</xdr:rowOff>
    </xdr:from>
    <xdr:to>
      <xdr:col>2</xdr:col>
      <xdr:colOff>1302840</xdr:colOff>
      <xdr:row>2</xdr:row>
      <xdr:rowOff>223560</xdr:rowOff>
    </xdr:to>
    <xdr:sp>
      <xdr:nvSpPr>
        <xdr:cNvPr id="16" name="CustomShape 1" hidden="1"/>
        <xdr:cNvSpPr/>
      </xdr:nvSpPr>
      <xdr:spPr>
        <a:xfrm>
          <a:off x="975600" y="256680"/>
          <a:ext cx="1087200" cy="214200"/>
        </a:xfrm>
        <a:prstGeom prst="rect">
          <a:avLst/>
        </a:prstGeom>
        <a:solidFill>
          <a:srgbClr val="b3ffd9"/>
        </a:solidFill>
        <a:ln w="9360">
          <a:noFill/>
        </a:ln>
      </xdr:spPr>
      <xdr:style>
        <a:lnRef idx="0"/>
        <a:fillRef idx="0"/>
        <a:effectRef idx="0"/>
        <a:fontRef idx="minor"/>
      </xdr:style>
      <xdr:txBody>
        <a:bodyPr lIns="360000" rIns="36000" tIns="36000" bIns="36000" anchor="ctr">
          <a:noAutofit/>
        </a:bodyPr>
        <a:p>
          <a:pPr>
            <a:lnSpc>
              <a:spcPct val="100000"/>
            </a:lnSpc>
          </a:pPr>
          <a:r>
            <a:rPr b="0" lang="ru-RU" sz="1000" spc="-1" strike="noStrike">
              <a:solidFill>
                <a:srgbClr val="000000"/>
              </a:solidFill>
              <a:latin typeface="Tahoma"/>
              <a:ea typeface="Tahoma"/>
            </a:rPr>
            <a:t>Актуальна</a:t>
          </a:r>
          <a:endParaRPr b="0" lang="ru-RU" sz="1000" spc="-1" strike="noStrike">
            <a:latin typeface="Times New Roman"/>
          </a:endParaRPr>
        </a:p>
      </xdr:txBody>
    </xdr:sp>
    <xdr:clientData/>
  </xdr:twoCellAnchor>
  <xdr:twoCellAnchor editAs="twoCell">
    <xdr:from>
      <xdr:col>2</xdr:col>
      <xdr:colOff>190440</xdr:colOff>
      <xdr:row>1</xdr:row>
      <xdr:rowOff>114480</xdr:rowOff>
    </xdr:from>
    <xdr:to>
      <xdr:col>2</xdr:col>
      <xdr:colOff>475920</xdr:colOff>
      <xdr:row>4</xdr:row>
      <xdr:rowOff>18720</xdr:rowOff>
    </xdr:to>
    <xdr:pic>
      <xdr:nvPicPr>
        <xdr:cNvPr id="17" name="cmdAct_2" descr="icon15.png"/>
        <xdr:cNvPicPr/>
      </xdr:nvPicPr>
      <xdr:blipFill>
        <a:blip r:embed="rId9"/>
        <a:stretch/>
      </xdr:blipFill>
      <xdr:spPr>
        <a:xfrm>
          <a:off x="950400" y="152280"/>
          <a:ext cx="285480" cy="380520"/>
        </a:xfrm>
        <a:prstGeom prst="rect">
          <a:avLst/>
        </a:prstGeom>
        <a:ln>
          <a:noFill/>
        </a:ln>
      </xdr:spPr>
    </xdr:pic>
    <xdr:clientData/>
  </xdr:twoCellAnchor>
  <xdr:twoCellAnchor editAs="twoCell">
    <xdr:from>
      <xdr:col>2</xdr:col>
      <xdr:colOff>215280</xdr:colOff>
      <xdr:row>2</xdr:row>
      <xdr:rowOff>9360</xdr:rowOff>
    </xdr:from>
    <xdr:to>
      <xdr:col>4</xdr:col>
      <xdr:colOff>83160</xdr:colOff>
      <xdr:row>2</xdr:row>
      <xdr:rowOff>218520</xdr:rowOff>
    </xdr:to>
    <xdr:sp>
      <xdr:nvSpPr>
        <xdr:cNvPr id="18" name="CustomShape 1"/>
        <xdr:cNvSpPr/>
      </xdr:nvSpPr>
      <xdr:spPr>
        <a:xfrm>
          <a:off x="975240" y="256680"/>
          <a:ext cx="1550520" cy="209160"/>
        </a:xfrm>
        <a:prstGeom prst="rect">
          <a:avLst/>
        </a:prstGeom>
        <a:solidFill>
          <a:srgbClr val="ff5050"/>
        </a:solidFill>
        <a:ln w="9360">
          <a:noFill/>
        </a:ln>
      </xdr:spPr>
      <xdr:style>
        <a:lnRef idx="0"/>
        <a:fillRef idx="0"/>
        <a:effectRef idx="0"/>
        <a:fontRef idx="minor"/>
      </xdr:style>
      <xdr:txBody>
        <a:bodyPr lIns="288000" rIns="0" tIns="36000" bIns="36000" anchor="ctr">
          <a:noAutofit/>
        </a:bodyPr>
        <a:p>
          <a:pPr>
            <a:lnSpc>
              <a:spcPct val="100000"/>
            </a:lnSpc>
          </a:pPr>
          <a:r>
            <a:rPr b="0" lang="ru-RU" sz="1000" spc="-1" strike="noStrike">
              <a:solidFill>
                <a:srgbClr val="ffffff"/>
              </a:solidFill>
              <a:latin typeface="Tahoma"/>
              <a:ea typeface="Tahoma"/>
            </a:rPr>
            <a:t>Требуется обновление</a:t>
          </a:r>
          <a:endParaRPr b="0" lang="ru-RU" sz="1000" spc="-1" strike="noStrike">
            <a:latin typeface="Times New Roman"/>
          </a:endParaRPr>
        </a:p>
      </xdr:txBody>
    </xdr:sp>
    <xdr:clientData/>
  </xdr:twoCellAnchor>
  <xdr:twoCellAnchor editAs="oneCell">
    <xdr:from>
      <xdr:col>2</xdr:col>
      <xdr:colOff>228600</xdr:colOff>
      <xdr:row>1</xdr:row>
      <xdr:rowOff>200160</xdr:rowOff>
    </xdr:from>
    <xdr:to>
      <xdr:col>2</xdr:col>
      <xdr:colOff>475920</xdr:colOff>
      <xdr:row>3</xdr:row>
      <xdr:rowOff>9360</xdr:rowOff>
    </xdr:to>
    <xdr:pic>
      <xdr:nvPicPr>
        <xdr:cNvPr id="19" name="cmdNoAct_2" descr="icon16.png"/>
        <xdr:cNvPicPr/>
      </xdr:nvPicPr>
      <xdr:blipFill>
        <a:blip r:embed="rId10"/>
        <a:stretch/>
      </xdr:blipFill>
      <xdr:spPr>
        <a:xfrm>
          <a:off x="988560" y="237960"/>
          <a:ext cx="247320" cy="247320"/>
        </a:xfrm>
        <a:prstGeom prst="rect">
          <a:avLst/>
        </a:prstGeom>
        <a:ln>
          <a:noFill/>
        </a:ln>
      </xdr:spPr>
    </xdr:pic>
    <xdr:clientData/>
  </xdr:twoCellAnchor>
  <xdr:twoCellAnchor editAs="twoCell">
    <xdr:from>
      <xdr:col>2</xdr:col>
      <xdr:colOff>216720</xdr:colOff>
      <xdr:row>2</xdr:row>
      <xdr:rowOff>3600</xdr:rowOff>
    </xdr:from>
    <xdr:to>
      <xdr:col>4</xdr:col>
      <xdr:colOff>135720</xdr:colOff>
      <xdr:row>2</xdr:row>
      <xdr:rowOff>219240</xdr:rowOff>
    </xdr:to>
    <xdr:sp>
      <xdr:nvSpPr>
        <xdr:cNvPr id="20" name="CustomShape 1" hidden="1"/>
        <xdr:cNvSpPr/>
      </xdr:nvSpPr>
      <xdr:spPr>
        <a:xfrm>
          <a:off x="976680" y="250920"/>
          <a:ext cx="1601640" cy="215640"/>
        </a:xfrm>
        <a:prstGeom prst="rect">
          <a:avLst/>
        </a:prstGeom>
        <a:solidFill>
          <a:srgbClr val="ffcc66"/>
        </a:solidFill>
        <a:ln w="9360">
          <a:noFill/>
        </a:ln>
      </xdr:spPr>
      <xdr:style>
        <a:lnRef idx="0"/>
        <a:fillRef idx="0"/>
        <a:effectRef idx="0"/>
        <a:fontRef idx="minor"/>
      </xdr:style>
      <xdr:txBody>
        <a:bodyPr lIns="288000" rIns="0" tIns="36000" bIns="36000" anchor="ctr">
          <a:noAutofit/>
        </a:bodyPr>
        <a:p>
          <a:pPr>
            <a:lnSpc>
              <a:spcPct val="100000"/>
            </a:lnSpc>
          </a:pPr>
          <a:r>
            <a:rPr b="0" lang="ru-RU" sz="1000" spc="-1" strike="noStrike">
              <a:solidFill>
                <a:srgbClr val="000000"/>
              </a:solidFill>
              <a:latin typeface="Tahoma"/>
              <a:ea typeface="Tahoma"/>
            </a:rPr>
            <a:t>Ошибка подключения</a:t>
          </a:r>
          <a:endParaRPr b="0" lang="ru-RU" sz="1000" spc="-1" strike="noStrike">
            <a:latin typeface="Times New Roman"/>
          </a:endParaRPr>
        </a:p>
      </xdr:txBody>
    </xdr:sp>
    <xdr:clientData/>
  </xdr:twoCellAnchor>
  <xdr:twoCellAnchor editAs="twoCell">
    <xdr:from>
      <xdr:col>2</xdr:col>
      <xdr:colOff>203760</xdr:colOff>
      <xdr:row>1</xdr:row>
      <xdr:rowOff>136800</xdr:rowOff>
    </xdr:from>
    <xdr:to>
      <xdr:col>2</xdr:col>
      <xdr:colOff>450000</xdr:colOff>
      <xdr:row>4</xdr:row>
      <xdr:rowOff>34200</xdr:rowOff>
    </xdr:to>
    <xdr:sp>
      <xdr:nvSpPr>
        <xdr:cNvPr id="21" name="CustomShape 1" hidden="1"/>
        <xdr:cNvSpPr/>
      </xdr:nvSpPr>
      <xdr:spPr>
        <a:xfrm>
          <a:off x="963720" y="174600"/>
          <a:ext cx="246240" cy="373680"/>
        </a:xfrm>
        <a:prstGeom prst="rect">
          <a:avLst/>
        </a:prstGeom>
        <a:noFill/>
        <a:ln>
          <a:noFill/>
        </a:ln>
      </xdr:spPr>
      <xdr:style>
        <a:lnRef idx="0"/>
        <a:fillRef idx="0"/>
        <a:effectRef idx="0"/>
        <a:fontRef idx="minor"/>
      </xdr:style>
      <xdr:txBody>
        <a:bodyPr lIns="90000" rIns="90000" tIns="45000" bIns="45000">
          <a:noAutofit/>
        </a:bodyPr>
        <a:p>
          <a:pPr>
            <a:lnSpc>
              <a:spcPct val="100000"/>
            </a:lnSpc>
          </a:pPr>
          <a:r>
            <a:rPr b="1" lang="ru-RU" sz="1800" spc="-1" strike="noStrike">
              <a:solidFill>
                <a:srgbClr val="ffffff"/>
              </a:solidFill>
              <a:latin typeface="Calibri"/>
            </a:rPr>
            <a:t>!</a:t>
          </a:r>
          <a:endParaRPr b="0" lang="ru-RU" sz="1800" spc="-1" strike="noStrike">
            <a:latin typeface="Times New Roman"/>
          </a:endParaRPr>
        </a:p>
      </xdr:txBody>
    </xdr:sp>
    <xdr:clientData/>
  </xdr:twoCellAnchor>
  <xdr:twoCellAnchor editAs="twoCell">
    <xdr:from>
      <xdr:col>18</xdr:col>
      <xdr:colOff>219240</xdr:colOff>
      <xdr:row>1</xdr:row>
      <xdr:rowOff>85680</xdr:rowOff>
    </xdr:from>
    <xdr:to>
      <xdr:col>24</xdr:col>
      <xdr:colOff>279000</xdr:colOff>
      <xdr:row>2</xdr:row>
      <xdr:rowOff>161640</xdr:rowOff>
    </xdr:to>
    <xdr:sp>
      <xdr:nvSpPr>
        <xdr:cNvPr id="22" name="CustomShape 1" hidden="1"/>
        <xdr:cNvSpPr/>
      </xdr:nvSpPr>
      <xdr:spPr>
        <a:xfrm>
          <a:off x="6600240" y="123480"/>
          <a:ext cx="1743840" cy="285480"/>
        </a:xfrm>
        <a:prstGeom prst="roundRect">
          <a:avLst>
            <a:gd name="adj" fmla="val 0"/>
          </a:avLst>
        </a:prstGeom>
        <a:solidFill>
          <a:srgbClr val="dddddd"/>
        </a:solidFill>
        <a:ln w="3240">
          <a:solidFill>
            <a:srgbClr val="c0c0c0"/>
          </a:solidFill>
          <a:round/>
        </a:ln>
      </xdr:spPr>
      <xdr:style>
        <a:lnRef idx="0"/>
        <a:fillRef idx="0"/>
        <a:effectRef idx="0"/>
        <a:fontRef idx="minor"/>
      </xdr:style>
      <xdr:txBody>
        <a:bodyPr lIns="27360" rIns="27360" tIns="18360" bIns="18360" anchor="ctr">
          <a:noAutofit/>
        </a:bodyPr>
        <a:p>
          <a:pPr algn="ctr">
            <a:lnSpc>
              <a:spcPct val="100000"/>
            </a:lnSpc>
          </a:pPr>
          <a:r>
            <a:rPr b="0" lang="ru-RU" sz="900" spc="-1" strike="noStrike">
              <a:solidFill>
                <a:srgbClr val="000000"/>
              </a:solidFill>
              <a:latin typeface="Tahoma"/>
              <a:ea typeface="Tahoma"/>
            </a:rPr>
            <a:t>Приступить к заполнению</a:t>
          </a:r>
          <a:endParaRPr b="0" lang="ru-RU" sz="900" spc="-1" strike="noStrike">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57"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58"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59"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60"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27</xdr:col>
      <xdr:colOff>38160</xdr:colOff>
      <xdr:row>55</xdr:row>
      <xdr:rowOff>0</xdr:rowOff>
    </xdr:from>
    <xdr:to>
      <xdr:col>27</xdr:col>
      <xdr:colOff>228240</xdr:colOff>
      <xdr:row>55</xdr:row>
      <xdr:rowOff>190080</xdr:rowOff>
    </xdr:to>
    <xdr:sp>
      <xdr:nvSpPr>
        <xdr:cNvPr id="61" name="CustomShape 1" hidden="1"/>
        <xdr:cNvSpPr/>
      </xdr:nvSpPr>
      <xdr:spPr>
        <a:xfrm>
          <a:off x="12124440" y="1897164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27</xdr:col>
      <xdr:colOff>88920</xdr:colOff>
      <xdr:row>55</xdr:row>
      <xdr:rowOff>53640</xdr:rowOff>
    </xdr:from>
    <xdr:to>
      <xdr:col>27</xdr:col>
      <xdr:colOff>177120</xdr:colOff>
      <xdr:row>55</xdr:row>
      <xdr:rowOff>150840</xdr:rowOff>
    </xdr:to>
    <xdr:pic>
      <xdr:nvPicPr>
        <xdr:cNvPr id="62" name="shCalendar_1" descr="CalendarSmall.bmp"/>
        <xdr:cNvPicPr/>
      </xdr:nvPicPr>
      <xdr:blipFill>
        <a:blip r:embed="rId3">
          <a:grayscl/>
        </a:blip>
        <a:stretch/>
      </xdr:blipFill>
      <xdr:spPr>
        <a:xfrm>
          <a:off x="12175200" y="19025280"/>
          <a:ext cx="88200" cy="97200"/>
        </a:xfrm>
        <a:prstGeom prst="rect">
          <a:avLst/>
        </a:prstGeom>
        <a:ln w="3240">
          <a:solidFill>
            <a:srgbClr val="d9d9d9"/>
          </a:solidFill>
          <a:miter/>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63"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64"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65"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66"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21</xdr:col>
      <xdr:colOff>38160</xdr:colOff>
      <xdr:row>25</xdr:row>
      <xdr:rowOff>0</xdr:rowOff>
    </xdr:from>
    <xdr:to>
      <xdr:col>21</xdr:col>
      <xdr:colOff>228240</xdr:colOff>
      <xdr:row>25</xdr:row>
      <xdr:rowOff>190080</xdr:rowOff>
    </xdr:to>
    <xdr:sp>
      <xdr:nvSpPr>
        <xdr:cNvPr id="67" name="CustomShape 1" hidden="1"/>
        <xdr:cNvSpPr/>
      </xdr:nvSpPr>
      <xdr:spPr>
        <a:xfrm>
          <a:off x="6099120" y="47890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88920</xdr:colOff>
      <xdr:row>25</xdr:row>
      <xdr:rowOff>53640</xdr:rowOff>
    </xdr:from>
    <xdr:to>
      <xdr:col>21</xdr:col>
      <xdr:colOff>177120</xdr:colOff>
      <xdr:row>25</xdr:row>
      <xdr:rowOff>150840</xdr:rowOff>
    </xdr:to>
    <xdr:pic>
      <xdr:nvPicPr>
        <xdr:cNvPr id="68" name="shCalendar_1" descr="CalendarSmall.bmp"/>
        <xdr:cNvPicPr/>
      </xdr:nvPicPr>
      <xdr:blipFill>
        <a:blip r:embed="rId3">
          <a:grayscl/>
        </a:blip>
        <a:stretch/>
      </xdr:blipFill>
      <xdr:spPr>
        <a:xfrm>
          <a:off x="6149880" y="4842720"/>
          <a:ext cx="88200" cy="97200"/>
        </a:xfrm>
        <a:prstGeom prst="rect">
          <a:avLst/>
        </a:prstGeom>
        <a:ln w="3240">
          <a:solidFill>
            <a:srgbClr val="d9d9d9"/>
          </a:solidFill>
          <a:miter/>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69"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70"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71"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72"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21</xdr:col>
      <xdr:colOff>38160</xdr:colOff>
      <xdr:row>25</xdr:row>
      <xdr:rowOff>0</xdr:rowOff>
    </xdr:from>
    <xdr:to>
      <xdr:col>21</xdr:col>
      <xdr:colOff>228240</xdr:colOff>
      <xdr:row>25</xdr:row>
      <xdr:rowOff>190080</xdr:rowOff>
    </xdr:to>
    <xdr:sp>
      <xdr:nvSpPr>
        <xdr:cNvPr id="73" name="CustomShape 1" hidden="1"/>
        <xdr:cNvSpPr/>
      </xdr:nvSpPr>
      <xdr:spPr>
        <a:xfrm>
          <a:off x="6099120" y="542700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88920</xdr:colOff>
      <xdr:row>25</xdr:row>
      <xdr:rowOff>53640</xdr:rowOff>
    </xdr:from>
    <xdr:to>
      <xdr:col>21</xdr:col>
      <xdr:colOff>177120</xdr:colOff>
      <xdr:row>25</xdr:row>
      <xdr:rowOff>150840</xdr:rowOff>
    </xdr:to>
    <xdr:pic>
      <xdr:nvPicPr>
        <xdr:cNvPr id="74" name="shCalendar_1" descr="CalendarSmall.bmp"/>
        <xdr:cNvPicPr/>
      </xdr:nvPicPr>
      <xdr:blipFill>
        <a:blip r:embed="rId3">
          <a:grayscl/>
        </a:blip>
        <a:stretch/>
      </xdr:blipFill>
      <xdr:spPr>
        <a:xfrm>
          <a:off x="6149880" y="5480640"/>
          <a:ext cx="88200" cy="97200"/>
        </a:xfrm>
        <a:prstGeom prst="rect">
          <a:avLst/>
        </a:prstGeom>
        <a:ln w="3240">
          <a:solidFill>
            <a:srgbClr val="d9d9d9"/>
          </a:solidFill>
          <a:miter/>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75"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76"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77"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78"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18</xdr:col>
      <xdr:colOff>38160</xdr:colOff>
      <xdr:row>23</xdr:row>
      <xdr:rowOff>0</xdr:rowOff>
    </xdr:from>
    <xdr:to>
      <xdr:col>18</xdr:col>
      <xdr:colOff>228240</xdr:colOff>
      <xdr:row>23</xdr:row>
      <xdr:rowOff>190080</xdr:rowOff>
    </xdr:to>
    <xdr:sp>
      <xdr:nvSpPr>
        <xdr:cNvPr id="79" name="CustomShape 1" hidden="1"/>
        <xdr:cNvSpPr/>
      </xdr:nvSpPr>
      <xdr:spPr>
        <a:xfrm>
          <a:off x="662472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18</xdr:col>
      <xdr:colOff>88920</xdr:colOff>
      <xdr:row>23</xdr:row>
      <xdr:rowOff>53640</xdr:rowOff>
    </xdr:from>
    <xdr:to>
      <xdr:col>18</xdr:col>
      <xdr:colOff>177120</xdr:colOff>
      <xdr:row>23</xdr:row>
      <xdr:rowOff>150840</xdr:rowOff>
    </xdr:to>
    <xdr:pic>
      <xdr:nvPicPr>
        <xdr:cNvPr id="80" name="shCalendar_1" descr="CalendarSmall.bmp"/>
        <xdr:cNvPicPr/>
      </xdr:nvPicPr>
      <xdr:blipFill>
        <a:blip r:embed="rId3">
          <a:grayscl/>
        </a:blip>
        <a:stretch/>
      </xdr:blipFill>
      <xdr:spPr>
        <a:xfrm>
          <a:off x="6675480" y="481392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81"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82" name="shCalendar_1" descr="CalendarSmall.bmp"/>
        <xdr:cNvPicPr/>
      </xdr:nvPicPr>
      <xdr:blipFill>
        <a:blip r:embed="rId4">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83"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84" name="shCalendar_1" descr="CalendarSmall.bmp"/>
        <xdr:cNvPicPr/>
      </xdr:nvPicPr>
      <xdr:blipFill>
        <a:blip r:embed="rId5">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85"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86" name="shCalendar_1" descr="CalendarSmall.bmp"/>
        <xdr:cNvPicPr/>
      </xdr:nvPicPr>
      <xdr:blipFill>
        <a:blip r:embed="rId6">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87"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88" name="shCalendar_1" descr="CalendarSmall.bmp"/>
        <xdr:cNvPicPr/>
      </xdr:nvPicPr>
      <xdr:blipFill>
        <a:blip r:embed="rId7">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89"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90" name="shCalendar_1" descr="CalendarSmall.bmp"/>
        <xdr:cNvPicPr/>
      </xdr:nvPicPr>
      <xdr:blipFill>
        <a:blip r:embed="rId8">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91"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92" name="shCalendar_1" descr="CalendarSmall.bmp"/>
        <xdr:cNvPicPr/>
      </xdr:nvPicPr>
      <xdr:blipFill>
        <a:blip r:embed="rId9">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93"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94" name="shCalendar_1" descr="CalendarSmall.bmp"/>
        <xdr:cNvPicPr/>
      </xdr:nvPicPr>
      <xdr:blipFill>
        <a:blip r:embed="rId10">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95"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96" name="shCalendar_1" descr="CalendarSmall.bmp"/>
        <xdr:cNvPicPr/>
      </xdr:nvPicPr>
      <xdr:blipFill>
        <a:blip r:embed="rId11">
          <a:grayscl/>
        </a:blip>
        <a:stretch/>
      </xdr:blipFill>
      <xdr:spPr>
        <a:xfrm>
          <a:off x="7614360" y="4813560"/>
          <a:ext cx="88200" cy="97200"/>
        </a:xfrm>
        <a:prstGeom prst="rect">
          <a:avLst/>
        </a:prstGeom>
        <a:ln w="3240">
          <a:solidFill>
            <a:srgbClr val="d9d9d9"/>
          </a:solidFill>
          <a:miter/>
        </a:ln>
      </xdr:spPr>
    </xdr:pic>
    <xdr:clientData/>
  </xdr:twoCellAnchor>
  <xdr:twoCellAnchor editAs="absolute">
    <xdr:from>
      <xdr:col>21</xdr:col>
      <xdr:colOff>0</xdr:colOff>
      <xdr:row>23</xdr:row>
      <xdr:rowOff>0</xdr:rowOff>
    </xdr:from>
    <xdr:to>
      <xdr:col>21</xdr:col>
      <xdr:colOff>190080</xdr:colOff>
      <xdr:row>23</xdr:row>
      <xdr:rowOff>190080</xdr:rowOff>
    </xdr:to>
    <xdr:sp>
      <xdr:nvSpPr>
        <xdr:cNvPr id="97" name="CustomShape 1" hidden="1"/>
        <xdr:cNvSpPr/>
      </xdr:nvSpPr>
      <xdr:spPr>
        <a:xfrm>
          <a:off x="7563240" y="47602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51120</xdr:colOff>
      <xdr:row>23</xdr:row>
      <xdr:rowOff>53280</xdr:rowOff>
    </xdr:from>
    <xdr:to>
      <xdr:col>21</xdr:col>
      <xdr:colOff>139320</xdr:colOff>
      <xdr:row>23</xdr:row>
      <xdr:rowOff>150480</xdr:rowOff>
    </xdr:to>
    <xdr:pic>
      <xdr:nvPicPr>
        <xdr:cNvPr id="98" name="shCalendar_1" descr="CalendarSmall.bmp"/>
        <xdr:cNvPicPr/>
      </xdr:nvPicPr>
      <xdr:blipFill>
        <a:blip r:embed="rId12">
          <a:grayscl/>
        </a:blip>
        <a:stretch/>
      </xdr:blipFill>
      <xdr:spPr>
        <a:xfrm>
          <a:off x="7614360" y="4813560"/>
          <a:ext cx="88200" cy="97200"/>
        </a:xfrm>
        <a:prstGeom prst="rect">
          <a:avLst/>
        </a:prstGeom>
        <a:ln w="3240">
          <a:solidFill>
            <a:srgbClr val="d9d9d9"/>
          </a:solidFill>
          <a:miter/>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99"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00"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01"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02"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27</xdr:col>
      <xdr:colOff>38160</xdr:colOff>
      <xdr:row>23</xdr:row>
      <xdr:rowOff>0</xdr:rowOff>
    </xdr:from>
    <xdr:to>
      <xdr:col>27</xdr:col>
      <xdr:colOff>228240</xdr:colOff>
      <xdr:row>23</xdr:row>
      <xdr:rowOff>190080</xdr:rowOff>
    </xdr:to>
    <xdr:sp>
      <xdr:nvSpPr>
        <xdr:cNvPr id="103" name="CustomShape 1" hidden="1"/>
        <xdr:cNvSpPr/>
      </xdr:nvSpPr>
      <xdr:spPr>
        <a:xfrm>
          <a:off x="11365200" y="31240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27</xdr:col>
      <xdr:colOff>88920</xdr:colOff>
      <xdr:row>23</xdr:row>
      <xdr:rowOff>53640</xdr:rowOff>
    </xdr:from>
    <xdr:to>
      <xdr:col>27</xdr:col>
      <xdr:colOff>177120</xdr:colOff>
      <xdr:row>23</xdr:row>
      <xdr:rowOff>150840</xdr:rowOff>
    </xdr:to>
    <xdr:pic>
      <xdr:nvPicPr>
        <xdr:cNvPr id="104" name="shCalendar_1" descr="CalendarSmall.bmp"/>
        <xdr:cNvPicPr/>
      </xdr:nvPicPr>
      <xdr:blipFill>
        <a:blip r:embed="rId3">
          <a:grayscl/>
        </a:blip>
        <a:stretch/>
      </xdr:blipFill>
      <xdr:spPr>
        <a:xfrm>
          <a:off x="11415960" y="3177720"/>
          <a:ext cx="88200" cy="97200"/>
        </a:xfrm>
        <a:prstGeom prst="rect">
          <a:avLst/>
        </a:prstGeom>
        <a:ln w="3240">
          <a:solidFill>
            <a:srgbClr val="d9d9d9"/>
          </a:solidFill>
          <a:miter/>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68760</xdr:colOff>
      <xdr:row>0</xdr:row>
      <xdr:rowOff>47520</xdr:rowOff>
    </xdr:from>
    <xdr:to>
      <xdr:col>6</xdr:col>
      <xdr:colOff>80280</xdr:colOff>
      <xdr:row>0</xdr:row>
      <xdr:rowOff>300960</xdr:rowOff>
    </xdr:to>
    <xdr:sp>
      <xdr:nvSpPr>
        <xdr:cNvPr id="23" name="CustomShape 1"/>
        <xdr:cNvSpPr/>
      </xdr:nvSpPr>
      <xdr:spPr>
        <a:xfrm>
          <a:off x="9073440" y="47520"/>
          <a:ext cx="1748880" cy="253440"/>
        </a:xfrm>
        <a:prstGeom prst="roundRect">
          <a:avLst>
            <a:gd name="adj" fmla="val 0"/>
          </a:avLst>
        </a:prstGeom>
        <a:solidFill>
          <a:srgbClr val="dddddd"/>
        </a:solidFill>
        <a:ln w="3240">
          <a:solidFill>
            <a:srgbClr val="c0c0c0"/>
          </a:solidFill>
          <a:round/>
        </a:ln>
      </xdr:spPr>
      <xdr:style>
        <a:lnRef idx="0"/>
        <a:fillRef idx="0"/>
        <a:effectRef idx="0"/>
        <a:fontRef idx="minor"/>
      </xdr:style>
      <xdr:txBody>
        <a:bodyPr lIns="27360" rIns="27360" tIns="18360" bIns="18360" anchor="ctr">
          <a:noAutofit/>
        </a:bodyPr>
        <a:p>
          <a:pPr algn="ctr">
            <a:lnSpc>
              <a:spcPct val="100000"/>
            </a:lnSpc>
          </a:pPr>
          <a:r>
            <a:rPr b="0" lang="ru-RU" sz="900" spc="-1" strike="noStrike">
              <a:solidFill>
                <a:srgbClr val="000000"/>
              </a:solidFill>
              <a:latin typeface="Tahoma"/>
              <a:ea typeface="Tahoma"/>
            </a:rPr>
            <a:t>Очистить лог</a:t>
          </a:r>
          <a:endParaRPr b="0" lang="ru-RU" sz="9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05"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06"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07"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08"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27</xdr:col>
      <xdr:colOff>38160</xdr:colOff>
      <xdr:row>23</xdr:row>
      <xdr:rowOff>0</xdr:rowOff>
    </xdr:from>
    <xdr:to>
      <xdr:col>27</xdr:col>
      <xdr:colOff>228240</xdr:colOff>
      <xdr:row>23</xdr:row>
      <xdr:rowOff>190080</xdr:rowOff>
    </xdr:to>
    <xdr:sp>
      <xdr:nvSpPr>
        <xdr:cNvPr id="109" name="CustomShape 1" hidden="1"/>
        <xdr:cNvSpPr/>
      </xdr:nvSpPr>
      <xdr:spPr>
        <a:xfrm>
          <a:off x="11365200" y="317160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27</xdr:col>
      <xdr:colOff>88920</xdr:colOff>
      <xdr:row>23</xdr:row>
      <xdr:rowOff>53640</xdr:rowOff>
    </xdr:from>
    <xdr:to>
      <xdr:col>27</xdr:col>
      <xdr:colOff>177120</xdr:colOff>
      <xdr:row>23</xdr:row>
      <xdr:rowOff>150840</xdr:rowOff>
    </xdr:to>
    <xdr:pic>
      <xdr:nvPicPr>
        <xdr:cNvPr id="110" name="shCalendar_1" descr="CalendarSmall.bmp"/>
        <xdr:cNvPicPr/>
      </xdr:nvPicPr>
      <xdr:blipFill>
        <a:blip r:embed="rId3">
          <a:grayscl/>
        </a:blip>
        <a:stretch/>
      </xdr:blipFill>
      <xdr:spPr>
        <a:xfrm>
          <a:off x="11415960" y="3225240"/>
          <a:ext cx="88200" cy="97200"/>
        </a:xfrm>
        <a:prstGeom prst="rect">
          <a:avLst/>
        </a:prstGeom>
        <a:ln w="3240">
          <a:solidFill>
            <a:srgbClr val="d9d9d9"/>
          </a:solidFill>
          <a:miter/>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11"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12"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13"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14"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21</xdr:col>
      <xdr:colOff>38160</xdr:colOff>
      <xdr:row>23</xdr:row>
      <xdr:rowOff>0</xdr:rowOff>
    </xdr:from>
    <xdr:to>
      <xdr:col>21</xdr:col>
      <xdr:colOff>190080</xdr:colOff>
      <xdr:row>23</xdr:row>
      <xdr:rowOff>190080</xdr:rowOff>
    </xdr:to>
    <xdr:sp>
      <xdr:nvSpPr>
        <xdr:cNvPr id="115" name="CustomShape 1" hidden="1"/>
        <xdr:cNvSpPr/>
      </xdr:nvSpPr>
      <xdr:spPr>
        <a:xfrm>
          <a:off x="6099120" y="3752640"/>
          <a:ext cx="15192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78840</xdr:colOff>
      <xdr:row>23</xdr:row>
      <xdr:rowOff>53640</xdr:rowOff>
    </xdr:from>
    <xdr:to>
      <xdr:col>21</xdr:col>
      <xdr:colOff>149400</xdr:colOff>
      <xdr:row>23</xdr:row>
      <xdr:rowOff>150840</xdr:rowOff>
    </xdr:to>
    <xdr:pic>
      <xdr:nvPicPr>
        <xdr:cNvPr id="116" name="shCalendar_1" descr="CalendarSmall.bmp"/>
        <xdr:cNvPicPr/>
      </xdr:nvPicPr>
      <xdr:blipFill>
        <a:blip r:embed="rId3">
          <a:grayscl/>
        </a:blip>
        <a:stretch/>
      </xdr:blipFill>
      <xdr:spPr>
        <a:xfrm>
          <a:off x="6139800" y="3806280"/>
          <a:ext cx="70560" cy="97200"/>
        </a:xfrm>
        <a:prstGeom prst="rect">
          <a:avLst/>
        </a:prstGeom>
        <a:ln w="3240">
          <a:solidFill>
            <a:srgbClr val="d9d9d9"/>
          </a:solidFill>
          <a:miter/>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17"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18"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19"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20"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26</xdr:col>
      <xdr:colOff>38160</xdr:colOff>
      <xdr:row>23</xdr:row>
      <xdr:rowOff>0</xdr:rowOff>
    </xdr:from>
    <xdr:to>
      <xdr:col>26</xdr:col>
      <xdr:colOff>190080</xdr:colOff>
      <xdr:row>23</xdr:row>
      <xdr:rowOff>190080</xdr:rowOff>
    </xdr:to>
    <xdr:sp>
      <xdr:nvSpPr>
        <xdr:cNvPr id="121" name="CustomShape 1" hidden="1"/>
        <xdr:cNvSpPr/>
      </xdr:nvSpPr>
      <xdr:spPr>
        <a:xfrm>
          <a:off x="6099120" y="4074480"/>
          <a:ext cx="15192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26</xdr:col>
      <xdr:colOff>78840</xdr:colOff>
      <xdr:row>23</xdr:row>
      <xdr:rowOff>53640</xdr:rowOff>
    </xdr:from>
    <xdr:to>
      <xdr:col>26</xdr:col>
      <xdr:colOff>149400</xdr:colOff>
      <xdr:row>23</xdr:row>
      <xdr:rowOff>150840</xdr:rowOff>
    </xdr:to>
    <xdr:pic>
      <xdr:nvPicPr>
        <xdr:cNvPr id="122" name="shCalendar_1" descr="CalendarSmall.bmp"/>
        <xdr:cNvPicPr/>
      </xdr:nvPicPr>
      <xdr:blipFill>
        <a:blip r:embed="rId3">
          <a:grayscl/>
        </a:blip>
        <a:stretch/>
      </xdr:blipFill>
      <xdr:spPr>
        <a:xfrm>
          <a:off x="6139800" y="4128120"/>
          <a:ext cx="70560" cy="97200"/>
        </a:xfrm>
        <a:prstGeom prst="rect">
          <a:avLst/>
        </a:prstGeom>
        <a:ln w="3240">
          <a:solidFill>
            <a:srgbClr val="d9d9d9"/>
          </a:solidFill>
          <a:miter/>
        </a:ln>
      </xdr:spPr>
    </xdr:pic>
    <xdr:clientData/>
  </xdr:twoCellAnchor>
  <xdr:twoCellAnchor editAs="absolute">
    <xdr:from>
      <xdr:col>26</xdr:col>
      <xdr:colOff>0</xdr:colOff>
      <xdr:row>23</xdr:row>
      <xdr:rowOff>0</xdr:rowOff>
    </xdr:from>
    <xdr:to>
      <xdr:col>26</xdr:col>
      <xdr:colOff>190080</xdr:colOff>
      <xdr:row>23</xdr:row>
      <xdr:rowOff>190080</xdr:rowOff>
    </xdr:to>
    <xdr:sp>
      <xdr:nvSpPr>
        <xdr:cNvPr id="123" name="CustomShape 1" hidden="1"/>
        <xdr:cNvSpPr/>
      </xdr:nvSpPr>
      <xdr:spPr>
        <a:xfrm>
          <a:off x="6060960" y="40744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26</xdr:col>
      <xdr:colOff>51120</xdr:colOff>
      <xdr:row>23</xdr:row>
      <xdr:rowOff>53280</xdr:rowOff>
    </xdr:from>
    <xdr:to>
      <xdr:col>26</xdr:col>
      <xdr:colOff>139320</xdr:colOff>
      <xdr:row>23</xdr:row>
      <xdr:rowOff>150480</xdr:rowOff>
    </xdr:to>
    <xdr:pic>
      <xdr:nvPicPr>
        <xdr:cNvPr id="124" name="shCalendar_1" descr="CalendarSmall.bmp"/>
        <xdr:cNvPicPr/>
      </xdr:nvPicPr>
      <xdr:blipFill>
        <a:blip r:embed="rId4">
          <a:grayscl/>
        </a:blip>
        <a:stretch/>
      </xdr:blipFill>
      <xdr:spPr>
        <a:xfrm>
          <a:off x="6112080" y="4127760"/>
          <a:ext cx="88200" cy="97200"/>
        </a:xfrm>
        <a:prstGeom prst="rect">
          <a:avLst/>
        </a:prstGeom>
        <a:ln w="3240">
          <a:solidFill>
            <a:srgbClr val="d9d9d9"/>
          </a:solidFill>
          <a:miter/>
        </a:ln>
      </xdr:spPr>
    </xdr:pic>
    <xdr:clientData/>
  </xdr:twoCellAnchor>
  <xdr:twoCellAnchor editAs="absolute">
    <xdr:from>
      <xdr:col>26</xdr:col>
      <xdr:colOff>0</xdr:colOff>
      <xdr:row>23</xdr:row>
      <xdr:rowOff>0</xdr:rowOff>
    </xdr:from>
    <xdr:to>
      <xdr:col>26</xdr:col>
      <xdr:colOff>190080</xdr:colOff>
      <xdr:row>23</xdr:row>
      <xdr:rowOff>190080</xdr:rowOff>
    </xdr:to>
    <xdr:sp>
      <xdr:nvSpPr>
        <xdr:cNvPr id="125" name="CustomShape 1" hidden="1"/>
        <xdr:cNvSpPr/>
      </xdr:nvSpPr>
      <xdr:spPr>
        <a:xfrm>
          <a:off x="6060960" y="40744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26</xdr:col>
      <xdr:colOff>51120</xdr:colOff>
      <xdr:row>23</xdr:row>
      <xdr:rowOff>53280</xdr:rowOff>
    </xdr:from>
    <xdr:to>
      <xdr:col>26</xdr:col>
      <xdr:colOff>139320</xdr:colOff>
      <xdr:row>23</xdr:row>
      <xdr:rowOff>150480</xdr:rowOff>
    </xdr:to>
    <xdr:pic>
      <xdr:nvPicPr>
        <xdr:cNvPr id="126" name="shCalendar_1" descr="CalendarSmall.bmp"/>
        <xdr:cNvPicPr/>
      </xdr:nvPicPr>
      <xdr:blipFill>
        <a:blip r:embed="rId5">
          <a:grayscl/>
        </a:blip>
        <a:stretch/>
      </xdr:blipFill>
      <xdr:spPr>
        <a:xfrm>
          <a:off x="6112080" y="4127760"/>
          <a:ext cx="88200" cy="97200"/>
        </a:xfrm>
        <a:prstGeom prst="rect">
          <a:avLst/>
        </a:prstGeom>
        <a:ln w="3240">
          <a:solidFill>
            <a:srgbClr val="d9d9d9"/>
          </a:solidFill>
          <a:miter/>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27"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28"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29"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30"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28</xdr:col>
      <xdr:colOff>38160</xdr:colOff>
      <xdr:row>22</xdr:row>
      <xdr:rowOff>0</xdr:rowOff>
    </xdr:from>
    <xdr:to>
      <xdr:col>28</xdr:col>
      <xdr:colOff>228240</xdr:colOff>
      <xdr:row>22</xdr:row>
      <xdr:rowOff>190080</xdr:rowOff>
    </xdr:to>
    <xdr:sp>
      <xdr:nvSpPr>
        <xdr:cNvPr id="131" name="CustomShape 1" hidden="1"/>
        <xdr:cNvSpPr/>
      </xdr:nvSpPr>
      <xdr:spPr>
        <a:xfrm>
          <a:off x="14921280" y="314316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28</xdr:col>
      <xdr:colOff>88920</xdr:colOff>
      <xdr:row>22</xdr:row>
      <xdr:rowOff>53640</xdr:rowOff>
    </xdr:from>
    <xdr:to>
      <xdr:col>28</xdr:col>
      <xdr:colOff>177120</xdr:colOff>
      <xdr:row>22</xdr:row>
      <xdr:rowOff>150840</xdr:rowOff>
    </xdr:to>
    <xdr:pic>
      <xdr:nvPicPr>
        <xdr:cNvPr id="132" name="shCalendar_1" descr="CalendarSmall.bmp"/>
        <xdr:cNvPicPr/>
      </xdr:nvPicPr>
      <xdr:blipFill>
        <a:blip r:embed="rId3">
          <a:grayscl/>
        </a:blip>
        <a:stretch/>
      </xdr:blipFill>
      <xdr:spPr>
        <a:xfrm>
          <a:off x="14972040" y="3196800"/>
          <a:ext cx="88200" cy="97200"/>
        </a:xfrm>
        <a:prstGeom prst="rect">
          <a:avLst/>
        </a:prstGeom>
        <a:ln w="3240">
          <a:solidFill>
            <a:srgbClr val="d9d9d9"/>
          </a:solidFill>
          <a:miter/>
        </a:ln>
      </xdr:spPr>
    </xdr:pic>
    <xdr:clientData/>
  </xdr:twoCellAnchor>
  <xdr:twoCellAnchor editAs="absolute">
    <xdr:from>
      <xdr:col>31</xdr:col>
      <xdr:colOff>0</xdr:colOff>
      <xdr:row>22</xdr:row>
      <xdr:rowOff>0</xdr:rowOff>
    </xdr:from>
    <xdr:to>
      <xdr:col>31</xdr:col>
      <xdr:colOff>190080</xdr:colOff>
      <xdr:row>22</xdr:row>
      <xdr:rowOff>190080</xdr:rowOff>
    </xdr:to>
    <xdr:sp>
      <xdr:nvSpPr>
        <xdr:cNvPr id="133" name="CustomShape 1" hidden="1"/>
        <xdr:cNvSpPr/>
      </xdr:nvSpPr>
      <xdr:spPr>
        <a:xfrm>
          <a:off x="15859440" y="314316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31</xdr:col>
      <xdr:colOff>51120</xdr:colOff>
      <xdr:row>22</xdr:row>
      <xdr:rowOff>53280</xdr:rowOff>
    </xdr:from>
    <xdr:to>
      <xdr:col>31</xdr:col>
      <xdr:colOff>139320</xdr:colOff>
      <xdr:row>22</xdr:row>
      <xdr:rowOff>150480</xdr:rowOff>
    </xdr:to>
    <xdr:pic>
      <xdr:nvPicPr>
        <xdr:cNvPr id="134" name="shCalendar_1" descr="CalendarSmall.bmp"/>
        <xdr:cNvPicPr/>
      </xdr:nvPicPr>
      <xdr:blipFill>
        <a:blip r:embed="rId4">
          <a:grayscl/>
        </a:blip>
        <a:stretch/>
      </xdr:blipFill>
      <xdr:spPr>
        <a:xfrm>
          <a:off x="15910560" y="3196440"/>
          <a:ext cx="88200" cy="97200"/>
        </a:xfrm>
        <a:prstGeom prst="rect">
          <a:avLst/>
        </a:prstGeom>
        <a:ln w="3240">
          <a:solidFill>
            <a:srgbClr val="d9d9d9"/>
          </a:solidFill>
          <a:miter/>
        </a:ln>
      </xdr:spPr>
    </xdr:pic>
    <xdr:clientData/>
  </xdr:twoCellAnchor>
  <xdr:twoCellAnchor editAs="absolute">
    <xdr:from>
      <xdr:col>31</xdr:col>
      <xdr:colOff>0</xdr:colOff>
      <xdr:row>22</xdr:row>
      <xdr:rowOff>0</xdr:rowOff>
    </xdr:from>
    <xdr:to>
      <xdr:col>31</xdr:col>
      <xdr:colOff>190080</xdr:colOff>
      <xdr:row>22</xdr:row>
      <xdr:rowOff>190080</xdr:rowOff>
    </xdr:to>
    <xdr:sp>
      <xdr:nvSpPr>
        <xdr:cNvPr id="135" name="CustomShape 1" hidden="1"/>
        <xdr:cNvSpPr/>
      </xdr:nvSpPr>
      <xdr:spPr>
        <a:xfrm>
          <a:off x="15859440" y="314316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31</xdr:col>
      <xdr:colOff>51120</xdr:colOff>
      <xdr:row>22</xdr:row>
      <xdr:rowOff>53280</xdr:rowOff>
    </xdr:from>
    <xdr:to>
      <xdr:col>31</xdr:col>
      <xdr:colOff>139320</xdr:colOff>
      <xdr:row>22</xdr:row>
      <xdr:rowOff>150480</xdr:rowOff>
    </xdr:to>
    <xdr:pic>
      <xdr:nvPicPr>
        <xdr:cNvPr id="136" name="shCalendar_1" descr="CalendarSmall.bmp"/>
        <xdr:cNvPicPr/>
      </xdr:nvPicPr>
      <xdr:blipFill>
        <a:blip r:embed="rId5">
          <a:grayscl/>
        </a:blip>
        <a:stretch/>
      </xdr:blipFill>
      <xdr:spPr>
        <a:xfrm>
          <a:off x="15910560" y="3196440"/>
          <a:ext cx="88200" cy="97200"/>
        </a:xfrm>
        <a:prstGeom prst="rect">
          <a:avLst/>
        </a:prstGeom>
        <a:ln w="3240">
          <a:solidFill>
            <a:srgbClr val="d9d9d9"/>
          </a:solidFill>
          <a:miter/>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37"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38"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139"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140"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9</xdr:col>
      <xdr:colOff>0</xdr:colOff>
      <xdr:row>8</xdr:row>
      <xdr:rowOff>0</xdr:rowOff>
    </xdr:from>
    <xdr:to>
      <xdr:col>9</xdr:col>
      <xdr:colOff>190080</xdr:colOff>
      <xdr:row>8</xdr:row>
      <xdr:rowOff>190080</xdr:rowOff>
    </xdr:to>
    <xdr:sp>
      <xdr:nvSpPr>
        <xdr:cNvPr id="141" name="CustomShape 1" hidden="1"/>
        <xdr:cNvSpPr/>
      </xdr:nvSpPr>
      <xdr:spPr>
        <a:xfrm>
          <a:off x="234720" y="59976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9</xdr:col>
      <xdr:colOff>51120</xdr:colOff>
      <xdr:row>8</xdr:row>
      <xdr:rowOff>53280</xdr:rowOff>
    </xdr:from>
    <xdr:to>
      <xdr:col>9</xdr:col>
      <xdr:colOff>139320</xdr:colOff>
      <xdr:row>8</xdr:row>
      <xdr:rowOff>150480</xdr:rowOff>
    </xdr:to>
    <xdr:pic>
      <xdr:nvPicPr>
        <xdr:cNvPr id="142" name="shCalendar_1" descr="CalendarSmall.bmp"/>
        <xdr:cNvPicPr/>
      </xdr:nvPicPr>
      <xdr:blipFill>
        <a:blip r:embed="rId3">
          <a:grayscl/>
        </a:blip>
        <a:stretch/>
      </xdr:blipFill>
      <xdr:spPr>
        <a:xfrm>
          <a:off x="285840" y="653040"/>
          <a:ext cx="88200" cy="97200"/>
        </a:xfrm>
        <a:prstGeom prst="rect">
          <a:avLst/>
        </a:prstGeom>
        <a:ln w="3240">
          <a:solidFill>
            <a:srgbClr val="d9d9d9"/>
          </a:solidFill>
          <a:miter/>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228600</xdr:colOff>
      <xdr:row>10</xdr:row>
      <xdr:rowOff>28440</xdr:rowOff>
    </xdr:from>
    <xdr:to>
      <xdr:col>7</xdr:col>
      <xdr:colOff>199800</xdr:colOff>
      <xdr:row>10</xdr:row>
      <xdr:rowOff>247320</xdr:rowOff>
    </xdr:to>
    <xdr:pic>
      <xdr:nvPicPr>
        <xdr:cNvPr id="24" name="ExcludeHelp_3" descr="Справка по листу"/>
        <xdr:cNvPicPr/>
      </xdr:nvPicPr>
      <xdr:blipFill>
        <a:blip r:embed="rId1"/>
        <a:stretch/>
      </xdr:blipFill>
      <xdr:spPr>
        <a:xfrm>
          <a:off x="7052760" y="1914120"/>
          <a:ext cx="206280" cy="218880"/>
        </a:xfrm>
        <a:prstGeom prst="rect">
          <a:avLst/>
        </a:prstGeom>
        <a:ln>
          <a:noFill/>
        </a:ln>
      </xdr:spPr>
    </xdr:pic>
    <xdr:clientData/>
  </xdr:twoCellAnchor>
  <xdr:twoCellAnchor editAs="oneCell">
    <xdr:from>
      <xdr:col>6</xdr:col>
      <xdr:colOff>228600</xdr:colOff>
      <xdr:row>8</xdr:row>
      <xdr:rowOff>95400</xdr:rowOff>
    </xdr:from>
    <xdr:to>
      <xdr:col>7</xdr:col>
      <xdr:colOff>199800</xdr:colOff>
      <xdr:row>8</xdr:row>
      <xdr:rowOff>314280</xdr:rowOff>
    </xdr:to>
    <xdr:pic>
      <xdr:nvPicPr>
        <xdr:cNvPr id="25" name="ExcludeHelp_6" descr="Справка по листу"/>
        <xdr:cNvPicPr/>
      </xdr:nvPicPr>
      <xdr:blipFill>
        <a:blip r:embed="rId2"/>
        <a:stretch/>
      </xdr:blipFill>
      <xdr:spPr>
        <a:xfrm>
          <a:off x="7052760" y="1562040"/>
          <a:ext cx="206280" cy="218880"/>
        </a:xfrm>
        <a:prstGeom prst="rect">
          <a:avLst/>
        </a:prstGeom>
        <a:ln>
          <a:noFill/>
        </a:ln>
      </xdr:spPr>
    </xdr:pic>
    <xdr:clientData/>
  </xdr:twoCellAnchor>
  <xdr:twoCellAnchor editAs="oneCell">
    <xdr:from>
      <xdr:col>6</xdr:col>
      <xdr:colOff>228600</xdr:colOff>
      <xdr:row>13</xdr:row>
      <xdr:rowOff>38160</xdr:rowOff>
    </xdr:from>
    <xdr:to>
      <xdr:col>7</xdr:col>
      <xdr:colOff>199800</xdr:colOff>
      <xdr:row>13</xdr:row>
      <xdr:rowOff>257040</xdr:rowOff>
    </xdr:to>
    <xdr:pic>
      <xdr:nvPicPr>
        <xdr:cNvPr id="26" name="ExcludeHelp_7" descr="Справка по листу"/>
        <xdr:cNvPicPr/>
      </xdr:nvPicPr>
      <xdr:blipFill>
        <a:blip r:embed="rId3"/>
        <a:stretch/>
      </xdr:blipFill>
      <xdr:spPr>
        <a:xfrm>
          <a:off x="7052760" y="2685960"/>
          <a:ext cx="206280" cy="218880"/>
        </a:xfrm>
        <a:prstGeom prst="rect">
          <a:avLst/>
        </a:prstGeom>
        <a:ln>
          <a:noFill/>
        </a:ln>
      </xdr:spPr>
    </xdr:pic>
    <xdr:clientData/>
  </xdr:twoCellAnchor>
  <xdr:twoCellAnchor editAs="oneCell">
    <xdr:from>
      <xdr:col>6</xdr:col>
      <xdr:colOff>228600</xdr:colOff>
      <xdr:row>27</xdr:row>
      <xdr:rowOff>85680</xdr:rowOff>
    </xdr:from>
    <xdr:to>
      <xdr:col>7</xdr:col>
      <xdr:colOff>199800</xdr:colOff>
      <xdr:row>27</xdr:row>
      <xdr:rowOff>304560</xdr:rowOff>
    </xdr:to>
    <xdr:pic>
      <xdr:nvPicPr>
        <xdr:cNvPr id="27" name="ExcludeHelp_8" descr="Справка по листу"/>
        <xdr:cNvPicPr/>
      </xdr:nvPicPr>
      <xdr:blipFill>
        <a:blip r:embed="rId4"/>
        <a:stretch/>
      </xdr:blipFill>
      <xdr:spPr>
        <a:xfrm>
          <a:off x="7052760" y="6075000"/>
          <a:ext cx="206280" cy="218880"/>
        </a:xfrm>
        <a:prstGeom prst="rect">
          <a:avLst/>
        </a:prstGeom>
        <a:ln>
          <a:noFill/>
        </a:ln>
      </xdr:spPr>
    </xdr:pic>
    <xdr:clientData/>
  </xdr:twoCellAnchor>
  <xdr:twoCellAnchor editAs="oneCell">
    <xdr:from>
      <xdr:col>7</xdr:col>
      <xdr:colOff>0</xdr:colOff>
      <xdr:row>4</xdr:row>
      <xdr:rowOff>0</xdr:rowOff>
    </xdr:from>
    <xdr:to>
      <xdr:col>7</xdr:col>
      <xdr:colOff>218880</xdr:colOff>
      <xdr:row>4</xdr:row>
      <xdr:rowOff>218880</xdr:rowOff>
    </xdr:to>
    <xdr:pic>
      <xdr:nvPicPr>
        <xdr:cNvPr id="28" name="cmdCreatePrintedForm" descr="Создание печатной формы"/>
        <xdr:cNvPicPr/>
      </xdr:nvPicPr>
      <xdr:blipFill>
        <a:blip r:embed="rId5"/>
        <a:stretch/>
      </xdr:blipFill>
      <xdr:spPr>
        <a:xfrm>
          <a:off x="7059240" y="475920"/>
          <a:ext cx="218880" cy="218880"/>
        </a:xfrm>
        <a:prstGeom prst="rect">
          <a:avLst/>
        </a:prstGeom>
        <a:ln>
          <a:noFill/>
        </a:ln>
      </xdr:spPr>
    </xdr:pic>
    <xdr:clientData/>
  </xdr:twoCellAnchor>
  <xdr:twoCellAnchor editAs="twoCell">
    <xdr:from>
      <xdr:col>5</xdr:col>
      <xdr:colOff>0</xdr:colOff>
      <xdr:row>26</xdr:row>
      <xdr:rowOff>76320</xdr:rowOff>
    </xdr:from>
    <xdr:to>
      <xdr:col>5</xdr:col>
      <xdr:colOff>3212640</xdr:colOff>
      <xdr:row>26</xdr:row>
      <xdr:rowOff>369360</xdr:rowOff>
    </xdr:to>
    <xdr:sp>
      <xdr:nvSpPr>
        <xdr:cNvPr id="29" name="CustomShape 1"/>
        <xdr:cNvSpPr/>
      </xdr:nvSpPr>
      <xdr:spPr>
        <a:xfrm>
          <a:off x="3611160" y="5619600"/>
          <a:ext cx="3212640" cy="293040"/>
        </a:xfrm>
        <a:prstGeom prst="roundRect">
          <a:avLst>
            <a:gd name="adj" fmla="val 0"/>
          </a:avLst>
        </a:prstGeom>
        <a:solidFill>
          <a:srgbClr val="dddddd"/>
        </a:solidFill>
        <a:ln cap="sq" w="6480">
          <a:solidFill>
            <a:srgbClr val="969696"/>
          </a:solidFill>
          <a:miter/>
        </a:ln>
      </xdr:spPr>
      <xdr:style>
        <a:lnRef idx="0"/>
        <a:fillRef idx="0"/>
        <a:effectRef idx="0"/>
        <a:fontRef idx="minor"/>
      </xdr:style>
      <xdr:txBody>
        <a:bodyPr lIns="27360" rIns="27360" tIns="18360" bIns="18360" anchor="ctr">
          <a:noAutofit/>
        </a:bodyPr>
        <a:p>
          <a:pPr algn="ctr">
            <a:lnSpc>
              <a:spcPct val="100000"/>
            </a:lnSpc>
          </a:pPr>
          <a:r>
            <a:rPr b="0" lang="ru-RU" sz="1000" spc="-1" strike="noStrike">
              <a:solidFill>
                <a:srgbClr val="000000"/>
              </a:solidFill>
              <a:latin typeface="Tahoma"/>
              <a:ea typeface="Tahoma"/>
            </a:rPr>
            <a:t>Выбор организации</a:t>
          </a:r>
          <a:endParaRPr b="0" lang="ru-RU" sz="1000" spc="-1" strike="noStrike">
            <a:latin typeface="Times New Roman"/>
          </a:endParaRPr>
        </a:p>
      </xdr:txBody>
    </xdr:sp>
    <xdr:clientData/>
  </xdr:twoCellAnchor>
  <xdr:twoCellAnchor editAs="absolute">
    <xdr:from>
      <xdr:col>6</xdr:col>
      <xdr:colOff>38160</xdr:colOff>
      <xdr:row>23</xdr:row>
      <xdr:rowOff>0</xdr:rowOff>
    </xdr:from>
    <xdr:to>
      <xdr:col>6</xdr:col>
      <xdr:colOff>228240</xdr:colOff>
      <xdr:row>23</xdr:row>
      <xdr:rowOff>190080</xdr:rowOff>
    </xdr:to>
    <xdr:sp>
      <xdr:nvSpPr>
        <xdr:cNvPr id="30" name="CustomShape 1" hidden="1"/>
        <xdr:cNvSpPr/>
      </xdr:nvSpPr>
      <xdr:spPr>
        <a:xfrm>
          <a:off x="6862320" y="48574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6</xdr:col>
      <xdr:colOff>88920</xdr:colOff>
      <xdr:row>23</xdr:row>
      <xdr:rowOff>53640</xdr:rowOff>
    </xdr:from>
    <xdr:to>
      <xdr:col>6</xdr:col>
      <xdr:colOff>177120</xdr:colOff>
      <xdr:row>23</xdr:row>
      <xdr:rowOff>150840</xdr:rowOff>
    </xdr:to>
    <xdr:pic>
      <xdr:nvPicPr>
        <xdr:cNvPr id="31" name="shCalendar_1" descr="CalendarSmall.bmp"/>
        <xdr:cNvPicPr/>
      </xdr:nvPicPr>
      <xdr:blipFill>
        <a:blip r:embed="rId6">
          <a:grayscl/>
        </a:blip>
        <a:stretch/>
      </xdr:blipFill>
      <xdr:spPr>
        <a:xfrm>
          <a:off x="6913080" y="4911120"/>
          <a:ext cx="88200" cy="97200"/>
        </a:xfrm>
        <a:prstGeom prst="rect">
          <a:avLst/>
        </a:prstGeom>
        <a:ln w="3240">
          <a:solidFill>
            <a:srgbClr val="d9d9d9"/>
          </a:solidFill>
          <a:miter/>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43"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44"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0</xdr:colOff>
      <xdr:row>4</xdr:row>
      <xdr:rowOff>0</xdr:rowOff>
    </xdr:from>
    <xdr:to>
      <xdr:col>3</xdr:col>
      <xdr:colOff>2880</xdr:colOff>
      <xdr:row>4</xdr:row>
      <xdr:rowOff>247320</xdr:rowOff>
    </xdr:to>
    <xdr:pic>
      <xdr:nvPicPr>
        <xdr:cNvPr id="145"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2</xdr:col>
      <xdr:colOff>0</xdr:colOff>
      <xdr:row>4</xdr:row>
      <xdr:rowOff>0</xdr:rowOff>
    </xdr:from>
    <xdr:to>
      <xdr:col>2</xdr:col>
      <xdr:colOff>234360</xdr:colOff>
      <xdr:row>4</xdr:row>
      <xdr:rowOff>247320</xdr:rowOff>
    </xdr:to>
    <xdr:pic>
      <xdr:nvPicPr>
        <xdr:cNvPr id="146"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147"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148"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0</xdr:colOff>
      <xdr:row>4</xdr:row>
      <xdr:rowOff>0</xdr:rowOff>
    </xdr:from>
    <xdr:to>
      <xdr:col>3</xdr:col>
      <xdr:colOff>2880</xdr:colOff>
      <xdr:row>4</xdr:row>
      <xdr:rowOff>247320</xdr:rowOff>
    </xdr:to>
    <xdr:pic>
      <xdr:nvPicPr>
        <xdr:cNvPr id="149"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2</xdr:col>
      <xdr:colOff>0</xdr:colOff>
      <xdr:row>4</xdr:row>
      <xdr:rowOff>0</xdr:rowOff>
    </xdr:from>
    <xdr:to>
      <xdr:col>2</xdr:col>
      <xdr:colOff>234360</xdr:colOff>
      <xdr:row>4</xdr:row>
      <xdr:rowOff>247320</xdr:rowOff>
    </xdr:to>
    <xdr:pic>
      <xdr:nvPicPr>
        <xdr:cNvPr id="150" name="UNFREEZE_PANES" descr="update_org.png"/>
        <xdr:cNvPicPr/>
      </xdr:nvPicPr>
      <xdr:blipFill>
        <a:blip r:embed="rId2"/>
        <a:stretch/>
      </xdr:blipFill>
      <xdr:spPr>
        <a:xfrm>
          <a:off x="0" y="37800"/>
          <a:ext cx="234360" cy="247320"/>
        </a:xfrm>
        <a:prstGeom prst="rect">
          <a:avLst/>
        </a:prstGeom>
        <a:ln>
          <a:noFill/>
        </a:ln>
      </xdr:spPr>
    </xdr:pic>
    <xdr:clientData/>
  </xdr:twoCellAnchor>
  <xdr:twoCellAnchor editAs="absolute">
    <xdr:from>
      <xdr:col>9</xdr:col>
      <xdr:colOff>38160</xdr:colOff>
      <xdr:row>46</xdr:row>
      <xdr:rowOff>0</xdr:rowOff>
    </xdr:from>
    <xdr:to>
      <xdr:col>9</xdr:col>
      <xdr:colOff>228240</xdr:colOff>
      <xdr:row>46</xdr:row>
      <xdr:rowOff>190080</xdr:rowOff>
    </xdr:to>
    <xdr:sp>
      <xdr:nvSpPr>
        <xdr:cNvPr id="151" name="CustomShape 1" hidden="1"/>
        <xdr:cNvSpPr/>
      </xdr:nvSpPr>
      <xdr:spPr>
        <a:xfrm>
          <a:off x="7611480" y="1077192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9</xdr:col>
      <xdr:colOff>88920</xdr:colOff>
      <xdr:row>46</xdr:row>
      <xdr:rowOff>53280</xdr:rowOff>
    </xdr:from>
    <xdr:to>
      <xdr:col>9</xdr:col>
      <xdr:colOff>177120</xdr:colOff>
      <xdr:row>46</xdr:row>
      <xdr:rowOff>150480</xdr:rowOff>
    </xdr:to>
    <xdr:pic>
      <xdr:nvPicPr>
        <xdr:cNvPr id="152" name="shCalendar_1" descr="CalendarSmall.bmp"/>
        <xdr:cNvPicPr/>
      </xdr:nvPicPr>
      <xdr:blipFill>
        <a:blip r:embed="rId3">
          <a:grayscl/>
        </a:blip>
        <a:stretch/>
      </xdr:blipFill>
      <xdr:spPr>
        <a:xfrm>
          <a:off x="7662240" y="10825200"/>
          <a:ext cx="88200" cy="97200"/>
        </a:xfrm>
        <a:prstGeom prst="rect">
          <a:avLst/>
        </a:prstGeom>
        <a:ln w="3240">
          <a:solidFill>
            <a:srgbClr val="d9d9d9"/>
          </a:solidFill>
          <a:miter/>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dr:twoCellAnchor editAs="absolute">
    <xdr:from>
      <xdr:col>9</xdr:col>
      <xdr:colOff>38160</xdr:colOff>
      <xdr:row>3</xdr:row>
      <xdr:rowOff>9360</xdr:rowOff>
    </xdr:from>
    <xdr:to>
      <xdr:col>9</xdr:col>
      <xdr:colOff>228240</xdr:colOff>
      <xdr:row>4</xdr:row>
      <xdr:rowOff>161280</xdr:rowOff>
    </xdr:to>
    <xdr:sp>
      <xdr:nvSpPr>
        <xdr:cNvPr id="153" name="CustomShape 1" hidden="1"/>
        <xdr:cNvSpPr/>
      </xdr:nvSpPr>
      <xdr:spPr>
        <a:xfrm>
          <a:off x="6725880" y="9360"/>
          <a:ext cx="190080" cy="18972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9</xdr:col>
      <xdr:colOff>88920</xdr:colOff>
      <xdr:row>4</xdr:row>
      <xdr:rowOff>25200</xdr:rowOff>
    </xdr:from>
    <xdr:to>
      <xdr:col>9</xdr:col>
      <xdr:colOff>177120</xdr:colOff>
      <xdr:row>4</xdr:row>
      <xdr:rowOff>122040</xdr:rowOff>
    </xdr:to>
    <xdr:pic>
      <xdr:nvPicPr>
        <xdr:cNvPr id="154" name="shCalendar_1" descr="CalendarSmall.bmp"/>
        <xdr:cNvPicPr/>
      </xdr:nvPicPr>
      <xdr:blipFill>
        <a:blip r:embed="rId1">
          <a:grayscl/>
        </a:blip>
        <a:stretch/>
      </xdr:blipFill>
      <xdr:spPr>
        <a:xfrm>
          <a:off x="6776640" y="63000"/>
          <a:ext cx="88200" cy="96840"/>
        </a:xfrm>
        <a:prstGeom prst="rect">
          <a:avLst/>
        </a:prstGeom>
        <a:ln w="3240">
          <a:solidFill>
            <a:srgbClr val="d9d9d9"/>
          </a:solidFill>
          <a:miter/>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dr:twoCellAnchor editAs="absolute">
    <xdr:from>
      <xdr:col>40</xdr:col>
      <xdr:colOff>200160</xdr:colOff>
      <xdr:row>0</xdr:row>
      <xdr:rowOff>114480</xdr:rowOff>
    </xdr:from>
    <xdr:to>
      <xdr:col>40</xdr:col>
      <xdr:colOff>390240</xdr:colOff>
      <xdr:row>0</xdr:row>
      <xdr:rowOff>304560</xdr:rowOff>
    </xdr:to>
    <xdr:sp>
      <xdr:nvSpPr>
        <xdr:cNvPr id="155" name="CustomShape 1"/>
        <xdr:cNvSpPr/>
      </xdr:nvSpPr>
      <xdr:spPr>
        <a:xfrm>
          <a:off x="64897560" y="1144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40</xdr:col>
      <xdr:colOff>250920</xdr:colOff>
      <xdr:row>0</xdr:row>
      <xdr:rowOff>167760</xdr:rowOff>
    </xdr:from>
    <xdr:to>
      <xdr:col>40</xdr:col>
      <xdr:colOff>339120</xdr:colOff>
      <xdr:row>0</xdr:row>
      <xdr:rowOff>264960</xdr:rowOff>
    </xdr:to>
    <xdr:pic>
      <xdr:nvPicPr>
        <xdr:cNvPr id="156" name="shCalendar_1" descr="CalendarSmall.bmp"/>
        <xdr:cNvPicPr/>
      </xdr:nvPicPr>
      <xdr:blipFill>
        <a:blip r:embed="rId1">
          <a:grayscl/>
        </a:blip>
        <a:stretch/>
      </xdr:blipFill>
      <xdr:spPr>
        <a:xfrm>
          <a:off x="64948320" y="167760"/>
          <a:ext cx="88200" cy="97200"/>
        </a:xfrm>
        <a:prstGeom prst="rect">
          <a:avLst/>
        </a:prstGeom>
        <a:ln w="3240">
          <a:solidFill>
            <a:srgbClr val="d9d9d9"/>
          </a:solidFill>
          <a:miter/>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0</xdr:colOff>
      <xdr:row>8</xdr:row>
      <xdr:rowOff>0</xdr:rowOff>
    </xdr:from>
    <xdr:to>
      <xdr:col>4</xdr:col>
      <xdr:colOff>218880</xdr:colOff>
      <xdr:row>8</xdr:row>
      <xdr:rowOff>218880</xdr:rowOff>
    </xdr:to>
    <xdr:pic>
      <xdr:nvPicPr>
        <xdr:cNvPr id="32" name="ExcludeHelp_1" descr="Справка по листу"/>
        <xdr:cNvPicPr/>
      </xdr:nvPicPr>
      <xdr:blipFill>
        <a:blip r:embed="rId1"/>
        <a:stretch/>
      </xdr:blipFill>
      <xdr:spPr>
        <a:xfrm>
          <a:off x="632880" y="542880"/>
          <a:ext cx="218880" cy="218880"/>
        </a:xfrm>
        <a:prstGeom prst="rect">
          <a:avLst/>
        </a:prstGeom>
        <a:ln>
          <a:noFill/>
        </a:ln>
      </xdr:spPr>
    </xdr:pic>
    <xdr:clientData/>
  </xdr:twoCellAnchor>
  <xdr:twoCellAnchor editAs="oneCell">
    <xdr:from>
      <xdr:col>7</xdr:col>
      <xdr:colOff>0</xdr:colOff>
      <xdr:row>8</xdr:row>
      <xdr:rowOff>0</xdr:rowOff>
    </xdr:from>
    <xdr:to>
      <xdr:col>7</xdr:col>
      <xdr:colOff>218880</xdr:colOff>
      <xdr:row>8</xdr:row>
      <xdr:rowOff>218880</xdr:rowOff>
    </xdr:to>
    <xdr:pic>
      <xdr:nvPicPr>
        <xdr:cNvPr id="33" name="ExcludeHelp_2" descr="Справка по листу"/>
        <xdr:cNvPicPr/>
      </xdr:nvPicPr>
      <xdr:blipFill>
        <a:blip r:embed="rId2"/>
        <a:stretch/>
      </xdr:blipFill>
      <xdr:spPr>
        <a:xfrm>
          <a:off x="4170960" y="542880"/>
          <a:ext cx="218880" cy="218880"/>
        </a:xfrm>
        <a:prstGeom prst="rect">
          <a:avLst/>
        </a:prstGeom>
        <a:ln>
          <a:noFill/>
        </a:ln>
      </xdr:spPr>
    </xdr:pic>
    <xdr:clientData/>
  </xdr:twoCellAnchor>
  <xdr:twoCellAnchor editAs="oneCell">
    <xdr:from>
      <xdr:col>10</xdr:col>
      <xdr:colOff>0</xdr:colOff>
      <xdr:row>8</xdr:row>
      <xdr:rowOff>0</xdr:rowOff>
    </xdr:from>
    <xdr:to>
      <xdr:col>10</xdr:col>
      <xdr:colOff>218880</xdr:colOff>
      <xdr:row>8</xdr:row>
      <xdr:rowOff>218880</xdr:rowOff>
    </xdr:to>
    <xdr:pic>
      <xdr:nvPicPr>
        <xdr:cNvPr id="34" name="ExcludeHelp_2" descr="Справка по листу"/>
        <xdr:cNvPicPr/>
      </xdr:nvPicPr>
      <xdr:blipFill>
        <a:blip r:embed="rId3"/>
        <a:stretch/>
      </xdr:blipFill>
      <xdr:spPr>
        <a:xfrm>
          <a:off x="7392600" y="542880"/>
          <a:ext cx="218880" cy="218880"/>
        </a:xfrm>
        <a:prstGeom prst="rect">
          <a:avLst/>
        </a:prstGeom>
        <a:ln>
          <a:noFill/>
        </a:ln>
      </xdr:spPr>
    </xdr:pic>
    <xdr:clientData/>
  </xdr:twoCellAnchor>
  <xdr:twoCellAnchor editAs="twoCell">
    <xdr:from>
      <xdr:col>2</xdr:col>
      <xdr:colOff>0</xdr:colOff>
      <xdr:row>3</xdr:row>
      <xdr:rowOff>0</xdr:rowOff>
    </xdr:from>
    <xdr:to>
      <xdr:col>3</xdr:col>
      <xdr:colOff>2880</xdr:colOff>
      <xdr:row>3</xdr:row>
      <xdr:rowOff>247320</xdr:rowOff>
    </xdr:to>
    <xdr:pic>
      <xdr:nvPicPr>
        <xdr:cNvPr id="35" name="FREEZE_PANES" descr="update_org.png"/>
        <xdr:cNvPicPr/>
      </xdr:nvPicPr>
      <xdr:blipFill>
        <a:blip r:embed="rId4"/>
        <a:stretch/>
      </xdr:blipFill>
      <xdr:spPr>
        <a:xfrm>
          <a:off x="0" y="37800"/>
          <a:ext cx="237600" cy="247320"/>
        </a:xfrm>
        <a:prstGeom prst="rect">
          <a:avLst/>
        </a:prstGeom>
        <a:ln>
          <a:noFill/>
        </a:ln>
      </xdr:spPr>
    </xdr:pic>
    <xdr:clientData/>
  </xdr:twoCellAnchor>
  <xdr:twoCellAnchor editAs="twoCell">
    <xdr:from>
      <xdr:col>2</xdr:col>
      <xdr:colOff>0</xdr:colOff>
      <xdr:row>3</xdr:row>
      <xdr:rowOff>0</xdr:rowOff>
    </xdr:from>
    <xdr:to>
      <xdr:col>2</xdr:col>
      <xdr:colOff>234360</xdr:colOff>
      <xdr:row>3</xdr:row>
      <xdr:rowOff>247320</xdr:rowOff>
    </xdr:to>
    <xdr:pic>
      <xdr:nvPicPr>
        <xdr:cNvPr id="36" name="UNFREEZE_PANES" descr="update_org.png"/>
        <xdr:cNvPicPr/>
      </xdr:nvPicPr>
      <xdr:blipFill>
        <a:blip r:embed="rId5"/>
        <a:stretch/>
      </xdr:blipFill>
      <xdr:spPr>
        <a:xfrm>
          <a:off x="0" y="37800"/>
          <a:ext cx="234360" cy="247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14</xdr:col>
      <xdr:colOff>38160</xdr:colOff>
      <xdr:row>17</xdr:row>
      <xdr:rowOff>0</xdr:rowOff>
    </xdr:from>
    <xdr:to>
      <xdr:col>14</xdr:col>
      <xdr:colOff>228240</xdr:colOff>
      <xdr:row>17</xdr:row>
      <xdr:rowOff>190080</xdr:rowOff>
    </xdr:to>
    <xdr:sp>
      <xdr:nvSpPr>
        <xdr:cNvPr id="37" name="CustomShape 1" hidden="1"/>
        <xdr:cNvSpPr/>
      </xdr:nvSpPr>
      <xdr:spPr>
        <a:xfrm>
          <a:off x="12788640" y="82656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14</xdr:col>
      <xdr:colOff>88920</xdr:colOff>
      <xdr:row>17</xdr:row>
      <xdr:rowOff>53640</xdr:rowOff>
    </xdr:from>
    <xdr:to>
      <xdr:col>14</xdr:col>
      <xdr:colOff>177120</xdr:colOff>
      <xdr:row>17</xdr:row>
      <xdr:rowOff>150840</xdr:rowOff>
    </xdr:to>
    <xdr:pic>
      <xdr:nvPicPr>
        <xdr:cNvPr id="38" name="shCalendar_1" descr="CalendarSmall.bmp"/>
        <xdr:cNvPicPr/>
      </xdr:nvPicPr>
      <xdr:blipFill>
        <a:blip r:embed="rId1">
          <a:grayscl/>
        </a:blip>
        <a:stretch/>
      </xdr:blipFill>
      <xdr:spPr>
        <a:xfrm>
          <a:off x="12839400" y="880200"/>
          <a:ext cx="88200" cy="97200"/>
        </a:xfrm>
        <a:prstGeom prst="rect">
          <a:avLst/>
        </a:prstGeom>
        <a:ln w="3240">
          <a:solidFill>
            <a:srgbClr val="d9d9d9"/>
          </a:solidFill>
          <a:miter/>
        </a:ln>
      </xdr:spPr>
    </xdr:pic>
    <xdr:clientData/>
  </xdr:twoCellAnchor>
  <xdr:twoCellAnchor editAs="oneCell">
    <xdr:from>
      <xdr:col>9</xdr:col>
      <xdr:colOff>0</xdr:colOff>
      <xdr:row>16</xdr:row>
      <xdr:rowOff>0</xdr:rowOff>
    </xdr:from>
    <xdr:to>
      <xdr:col>9</xdr:col>
      <xdr:colOff>218880</xdr:colOff>
      <xdr:row>16</xdr:row>
      <xdr:rowOff>218880</xdr:rowOff>
    </xdr:to>
    <xdr:pic>
      <xdr:nvPicPr>
        <xdr:cNvPr id="39" name="ExcludeHelp_1" descr="Справка по листу"/>
        <xdr:cNvPicPr/>
      </xdr:nvPicPr>
      <xdr:blipFill>
        <a:blip r:embed="rId2"/>
        <a:stretch/>
      </xdr:blipFill>
      <xdr:spPr>
        <a:xfrm>
          <a:off x="7103520" y="483840"/>
          <a:ext cx="218880" cy="218880"/>
        </a:xfrm>
        <a:prstGeom prst="rect">
          <a:avLst/>
        </a:prstGeom>
        <a:ln>
          <a:noFill/>
        </a:ln>
      </xdr:spPr>
    </xdr:pic>
    <xdr:clientData/>
  </xdr:twoCellAnchor>
  <xdr:twoCellAnchor editAs="oneCell">
    <xdr:from>
      <xdr:col>10</xdr:col>
      <xdr:colOff>0</xdr:colOff>
      <xdr:row>16</xdr:row>
      <xdr:rowOff>0</xdr:rowOff>
    </xdr:from>
    <xdr:to>
      <xdr:col>10</xdr:col>
      <xdr:colOff>218880</xdr:colOff>
      <xdr:row>16</xdr:row>
      <xdr:rowOff>218880</xdr:rowOff>
    </xdr:to>
    <xdr:pic>
      <xdr:nvPicPr>
        <xdr:cNvPr id="40" name="ExcludeHelp_2" descr="Справка по листу"/>
        <xdr:cNvPicPr/>
      </xdr:nvPicPr>
      <xdr:blipFill>
        <a:blip r:embed="rId3"/>
        <a:stretch/>
      </xdr:blipFill>
      <xdr:spPr>
        <a:xfrm>
          <a:off x="10135800" y="483840"/>
          <a:ext cx="218880" cy="218880"/>
        </a:xfrm>
        <a:prstGeom prst="rect">
          <a:avLst/>
        </a:prstGeom>
        <a:ln>
          <a:noFill/>
        </a:ln>
      </xdr:spPr>
    </xdr:pic>
    <xdr:clientData/>
  </xdr:twoCellAnchor>
  <xdr:twoCellAnchor editAs="oneCell">
    <xdr:from>
      <xdr:col>14</xdr:col>
      <xdr:colOff>0</xdr:colOff>
      <xdr:row>16</xdr:row>
      <xdr:rowOff>0</xdr:rowOff>
    </xdr:from>
    <xdr:to>
      <xdr:col>14</xdr:col>
      <xdr:colOff>218880</xdr:colOff>
      <xdr:row>16</xdr:row>
      <xdr:rowOff>218880</xdr:rowOff>
    </xdr:to>
    <xdr:pic>
      <xdr:nvPicPr>
        <xdr:cNvPr id="41" name="ExcludeHelp_3" descr="Справка по листу"/>
        <xdr:cNvPicPr/>
      </xdr:nvPicPr>
      <xdr:blipFill>
        <a:blip r:embed="rId4"/>
        <a:stretch/>
      </xdr:blipFill>
      <xdr:spPr>
        <a:xfrm>
          <a:off x="12750480" y="483840"/>
          <a:ext cx="218880" cy="218880"/>
        </a:xfrm>
        <a:prstGeom prst="rect">
          <a:avLst/>
        </a:prstGeom>
        <a:ln>
          <a:noFill/>
        </a:ln>
      </xdr:spPr>
    </xdr:pic>
    <xdr:clientData/>
  </xdr:twoCellAnchor>
  <xdr:twoCellAnchor editAs="twoCell">
    <xdr:from>
      <xdr:col>4</xdr:col>
      <xdr:colOff>28440</xdr:colOff>
      <xdr:row>45</xdr:row>
      <xdr:rowOff>0</xdr:rowOff>
    </xdr:from>
    <xdr:to>
      <xdr:col>5</xdr:col>
      <xdr:colOff>129600</xdr:colOff>
      <xdr:row>45</xdr:row>
      <xdr:rowOff>294840</xdr:rowOff>
    </xdr:to>
    <xdr:sp>
      <xdr:nvSpPr>
        <xdr:cNvPr id="42" name="CustomShape 1" hidden="1"/>
        <xdr:cNvSpPr/>
      </xdr:nvSpPr>
      <xdr:spPr>
        <a:xfrm>
          <a:off x="652320" y="6117480"/>
          <a:ext cx="3314520" cy="294840"/>
        </a:xfrm>
        <a:prstGeom prst="roundRect">
          <a:avLst>
            <a:gd name="adj" fmla="val 0"/>
          </a:avLst>
        </a:prstGeom>
        <a:solidFill>
          <a:srgbClr val="dddddd"/>
        </a:solidFill>
        <a:ln cap="sq" w="6480">
          <a:solidFill>
            <a:srgbClr val="969696"/>
          </a:solidFill>
          <a:miter/>
        </a:ln>
      </xdr:spPr>
      <xdr:style>
        <a:lnRef idx="0"/>
        <a:fillRef idx="0"/>
        <a:effectRef idx="0"/>
        <a:fontRef idx="minor"/>
      </xdr:style>
      <xdr:txBody>
        <a:bodyPr lIns="27360" rIns="27360" tIns="18360" bIns="18360" anchor="ctr">
          <a:noAutofit/>
        </a:bodyPr>
        <a:p>
          <a:pPr algn="ctr">
            <a:lnSpc>
              <a:spcPct val="100000"/>
            </a:lnSpc>
          </a:pPr>
          <a:r>
            <a:rPr b="0" lang="ru-RU" sz="1000" spc="-1" strike="noStrike">
              <a:solidFill>
                <a:srgbClr val="000000"/>
              </a:solidFill>
              <a:latin typeface="Tahoma"/>
              <a:ea typeface="Tahoma"/>
            </a:rPr>
            <a:t>Сформировать список листов</a:t>
          </a:r>
          <a:endParaRPr b="0" lang="ru-RU" sz="1000" spc="-1" strike="noStrike">
            <a:latin typeface="Times New Roman"/>
          </a:endParaRPr>
        </a:p>
      </xdr:txBody>
    </xdr:sp>
    <xdr:clientData/>
  </xdr:twoCellAnchor>
  <xdr:twoCellAnchor editAs="twoCell">
    <xdr:from>
      <xdr:col>2</xdr:col>
      <xdr:colOff>0</xdr:colOff>
      <xdr:row>4</xdr:row>
      <xdr:rowOff>0</xdr:rowOff>
    </xdr:from>
    <xdr:to>
      <xdr:col>3</xdr:col>
      <xdr:colOff>2880</xdr:colOff>
      <xdr:row>4</xdr:row>
      <xdr:rowOff>247320</xdr:rowOff>
    </xdr:to>
    <xdr:pic>
      <xdr:nvPicPr>
        <xdr:cNvPr id="43" name="FREEZE_PANES" descr="update_org.png"/>
        <xdr:cNvPicPr/>
      </xdr:nvPicPr>
      <xdr:blipFill>
        <a:blip r:embed="rId5"/>
        <a:stretch/>
      </xdr:blipFill>
      <xdr:spPr>
        <a:xfrm>
          <a:off x="0" y="37800"/>
          <a:ext cx="237600" cy="247320"/>
        </a:xfrm>
        <a:prstGeom prst="rect">
          <a:avLst/>
        </a:prstGeom>
        <a:ln>
          <a:noFill/>
        </a:ln>
      </xdr:spPr>
    </xdr:pic>
    <xdr:clientData/>
  </xdr:twoCellAnchor>
  <xdr:twoCellAnchor editAs="twoCell">
    <xdr:from>
      <xdr:col>2</xdr:col>
      <xdr:colOff>0</xdr:colOff>
      <xdr:row>4</xdr:row>
      <xdr:rowOff>0</xdr:rowOff>
    </xdr:from>
    <xdr:to>
      <xdr:col>2</xdr:col>
      <xdr:colOff>234360</xdr:colOff>
      <xdr:row>4</xdr:row>
      <xdr:rowOff>247320</xdr:rowOff>
    </xdr:to>
    <xdr:pic>
      <xdr:nvPicPr>
        <xdr:cNvPr id="44" name="UNFREEZE_PANES" descr="update_org.png"/>
        <xdr:cNvPicPr/>
      </xdr:nvPicPr>
      <xdr:blipFill>
        <a:blip r:embed="rId6"/>
        <a:stretch/>
      </xdr:blipFill>
      <xdr:spPr>
        <a:xfrm>
          <a:off x="0" y="37800"/>
          <a:ext cx="234360" cy="24732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45"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46"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47"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48"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18</xdr:col>
      <xdr:colOff>38160</xdr:colOff>
      <xdr:row>23</xdr:row>
      <xdr:rowOff>0</xdr:rowOff>
    </xdr:from>
    <xdr:to>
      <xdr:col>18</xdr:col>
      <xdr:colOff>228240</xdr:colOff>
      <xdr:row>23</xdr:row>
      <xdr:rowOff>190080</xdr:rowOff>
    </xdr:to>
    <xdr:sp>
      <xdr:nvSpPr>
        <xdr:cNvPr id="49" name="CustomShape 1" hidden="1"/>
        <xdr:cNvSpPr/>
      </xdr:nvSpPr>
      <xdr:spPr>
        <a:xfrm>
          <a:off x="5122440" y="47890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18</xdr:col>
      <xdr:colOff>88920</xdr:colOff>
      <xdr:row>23</xdr:row>
      <xdr:rowOff>53640</xdr:rowOff>
    </xdr:from>
    <xdr:to>
      <xdr:col>18</xdr:col>
      <xdr:colOff>177120</xdr:colOff>
      <xdr:row>23</xdr:row>
      <xdr:rowOff>150840</xdr:rowOff>
    </xdr:to>
    <xdr:pic>
      <xdr:nvPicPr>
        <xdr:cNvPr id="50" name="shCalendar_1" descr="CalendarSmall.bmp"/>
        <xdr:cNvPicPr/>
      </xdr:nvPicPr>
      <xdr:blipFill>
        <a:blip r:embed="rId3">
          <a:grayscl/>
        </a:blip>
        <a:stretch/>
      </xdr:blipFill>
      <xdr:spPr>
        <a:xfrm>
          <a:off x="5173200" y="4842720"/>
          <a:ext cx="88200" cy="97200"/>
        </a:xfrm>
        <a:prstGeom prst="rect">
          <a:avLst/>
        </a:prstGeom>
        <a:ln w="3240">
          <a:solidFill>
            <a:srgbClr val="d9d9d9"/>
          </a:solidFill>
          <a:miter/>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1</xdr:row>
      <xdr:rowOff>0</xdr:rowOff>
    </xdr:from>
    <xdr:to>
      <xdr:col>5</xdr:col>
      <xdr:colOff>2880</xdr:colOff>
      <xdr:row>1</xdr:row>
      <xdr:rowOff>247320</xdr:rowOff>
    </xdr:to>
    <xdr:pic>
      <xdr:nvPicPr>
        <xdr:cNvPr id="51" name="FREEZE_PANES" descr="update_org.png"/>
        <xdr:cNvPicPr/>
      </xdr:nvPicPr>
      <xdr:blipFill>
        <a:blip r:embed="rId1"/>
        <a:stretch/>
      </xdr:blipFill>
      <xdr:spPr>
        <a:xfrm>
          <a:off x="0" y="37800"/>
          <a:ext cx="237600" cy="247320"/>
        </a:xfrm>
        <a:prstGeom prst="rect">
          <a:avLst/>
        </a:prstGeom>
        <a:ln>
          <a:noFill/>
        </a:ln>
      </xdr:spPr>
    </xdr:pic>
    <xdr:clientData/>
  </xdr:twoCellAnchor>
  <xdr:twoCellAnchor editAs="twoCell">
    <xdr:from>
      <xdr:col>4</xdr:col>
      <xdr:colOff>0</xdr:colOff>
      <xdr:row>1</xdr:row>
      <xdr:rowOff>0</xdr:rowOff>
    </xdr:from>
    <xdr:to>
      <xdr:col>4</xdr:col>
      <xdr:colOff>234360</xdr:colOff>
      <xdr:row>1</xdr:row>
      <xdr:rowOff>247320</xdr:rowOff>
    </xdr:to>
    <xdr:pic>
      <xdr:nvPicPr>
        <xdr:cNvPr id="52" name="UNFREEZE_PANES" descr="update_org.png"/>
        <xdr:cNvPicPr/>
      </xdr:nvPicPr>
      <xdr:blipFill>
        <a:blip r:embed="rId2"/>
        <a:stretch/>
      </xdr:blipFill>
      <xdr:spPr>
        <a:xfrm>
          <a:off x="0" y="37800"/>
          <a:ext cx="234360" cy="24732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4</xdr:row>
      <xdr:rowOff>0</xdr:rowOff>
    </xdr:from>
    <xdr:to>
      <xdr:col>11</xdr:col>
      <xdr:colOff>2880</xdr:colOff>
      <xdr:row>4</xdr:row>
      <xdr:rowOff>247320</xdr:rowOff>
    </xdr:to>
    <xdr:pic>
      <xdr:nvPicPr>
        <xdr:cNvPr id="53" name="FREEZE_PANES" descr="update_org.png"/>
        <xdr:cNvPicPr/>
      </xdr:nvPicPr>
      <xdr:blipFill>
        <a:blip r:embed="rId1"/>
        <a:stretch/>
      </xdr:blipFill>
      <xdr:spPr>
        <a:xfrm>
          <a:off x="469800" y="37800"/>
          <a:ext cx="237600" cy="247320"/>
        </a:xfrm>
        <a:prstGeom prst="rect">
          <a:avLst/>
        </a:prstGeom>
        <a:ln>
          <a:noFill/>
        </a:ln>
      </xdr:spPr>
    </xdr:pic>
    <xdr:clientData/>
  </xdr:twoCellAnchor>
  <xdr:twoCellAnchor editAs="twoCell">
    <xdr:from>
      <xdr:col>10</xdr:col>
      <xdr:colOff>0</xdr:colOff>
      <xdr:row>4</xdr:row>
      <xdr:rowOff>0</xdr:rowOff>
    </xdr:from>
    <xdr:to>
      <xdr:col>10</xdr:col>
      <xdr:colOff>234360</xdr:colOff>
      <xdr:row>4</xdr:row>
      <xdr:rowOff>247320</xdr:rowOff>
    </xdr:to>
    <xdr:pic>
      <xdr:nvPicPr>
        <xdr:cNvPr id="54" name="UNFREEZE_PANES" descr="update_org.png"/>
        <xdr:cNvPicPr/>
      </xdr:nvPicPr>
      <xdr:blipFill>
        <a:blip r:embed="rId2"/>
        <a:stretch/>
      </xdr:blipFill>
      <xdr:spPr>
        <a:xfrm>
          <a:off x="469800" y="37800"/>
          <a:ext cx="234360" cy="247320"/>
        </a:xfrm>
        <a:prstGeom prst="rect">
          <a:avLst/>
        </a:prstGeom>
        <a:ln>
          <a:noFill/>
        </a:ln>
      </xdr:spPr>
    </xdr:pic>
    <xdr:clientData/>
  </xdr:twoCellAnchor>
  <xdr:twoCellAnchor editAs="absolute">
    <xdr:from>
      <xdr:col>21</xdr:col>
      <xdr:colOff>38160</xdr:colOff>
      <xdr:row>23</xdr:row>
      <xdr:rowOff>0</xdr:rowOff>
    </xdr:from>
    <xdr:to>
      <xdr:col>21</xdr:col>
      <xdr:colOff>228240</xdr:colOff>
      <xdr:row>23</xdr:row>
      <xdr:rowOff>190080</xdr:rowOff>
    </xdr:to>
    <xdr:sp>
      <xdr:nvSpPr>
        <xdr:cNvPr id="55" name="CustomShape 1" hidden="1"/>
        <xdr:cNvSpPr/>
      </xdr:nvSpPr>
      <xdr:spPr>
        <a:xfrm>
          <a:off x="6099120" y="4789080"/>
          <a:ext cx="190080" cy="190080"/>
        </a:xfrm>
        <a:prstGeom prst="rect">
          <a:avLst/>
        </a:prstGeom>
        <a:solidFill>
          <a:srgbClr val="7f7f7f"/>
        </a:solidFill>
        <a:ln w="3240">
          <a:solidFill>
            <a:srgbClr val="595959"/>
          </a:solidFill>
          <a:miter/>
        </a:ln>
      </xdr:spPr>
      <xdr:style>
        <a:lnRef idx="0"/>
        <a:fillRef idx="0"/>
        <a:effectRef idx="0"/>
        <a:fontRef idx="minor"/>
      </xdr:style>
    </xdr:sp>
    <xdr:clientData/>
  </xdr:twoCellAnchor>
  <xdr:twoCellAnchor editAs="absolute">
    <xdr:from>
      <xdr:col>21</xdr:col>
      <xdr:colOff>88920</xdr:colOff>
      <xdr:row>23</xdr:row>
      <xdr:rowOff>53640</xdr:rowOff>
    </xdr:from>
    <xdr:to>
      <xdr:col>21</xdr:col>
      <xdr:colOff>177120</xdr:colOff>
      <xdr:row>23</xdr:row>
      <xdr:rowOff>150840</xdr:rowOff>
    </xdr:to>
    <xdr:pic>
      <xdr:nvPicPr>
        <xdr:cNvPr id="56" name="shCalendar_1" descr="CalendarSmall.bmp"/>
        <xdr:cNvPicPr/>
      </xdr:nvPicPr>
      <xdr:blipFill>
        <a:blip r:embed="rId3">
          <a:grayscl/>
        </a:blip>
        <a:stretch/>
      </xdr:blipFill>
      <xdr:spPr>
        <a:xfrm>
          <a:off x="6149880" y="4842720"/>
          <a:ext cx="88200" cy="97200"/>
        </a:xfrm>
        <a:prstGeom prst="rect">
          <a:avLst/>
        </a:prstGeom>
        <a:ln w="3240">
          <a:solidFill>
            <a:srgbClr val="d9d9d9"/>
          </a:solidFill>
          <a:miter/>
        </a:ln>
      </xdr:spPr>
    </xdr:pic>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14.xml.rels><?xml version="1.0" encoding="UTF-8"?>
<Relationships xmlns="http://schemas.openxmlformats.org/package/2006/relationships"><Relationship Id="rId1" Type="http://schemas.openxmlformats.org/officeDocument/2006/relationships/drawing" Target="../drawings/drawing13.xml"/>
</Relationships>
</file>

<file path=xl/worksheets/_rels/sheet15.xml.rels><?xml version="1.0" encoding="UTF-8"?>
<Relationships xmlns="http://schemas.openxmlformats.org/package/2006/relationships"><Relationship Id="rId1" Type="http://schemas.openxmlformats.org/officeDocument/2006/relationships/drawing" Target="../drawings/drawing14.xml"/>
</Relationships>
</file>

<file path=xl/worksheets/_rels/sheet16.xml.rels><?xml version="1.0" encoding="UTF-8"?>
<Relationships xmlns="http://schemas.openxmlformats.org/package/2006/relationships"><Relationship Id="rId1" Type="http://schemas.openxmlformats.org/officeDocument/2006/relationships/drawing" Target="../drawings/drawing15.xml"/>
</Relationships>
</file>

<file path=xl/worksheets/_rels/sheet17.xml.rels><?xml version="1.0" encoding="UTF-8"?>
<Relationships xmlns="http://schemas.openxmlformats.org/package/2006/relationships"><Relationship Id="rId1" Type="http://schemas.openxmlformats.org/officeDocument/2006/relationships/drawing" Target="../drawings/drawing16.xml"/>
</Relationships>
</file>

<file path=xl/worksheets/_rels/sheet18.xml.rels><?xml version="1.0" encoding="UTF-8"?>
<Relationships xmlns="http://schemas.openxmlformats.org/package/2006/relationships"><Relationship Id="rId1" Type="http://schemas.openxmlformats.org/officeDocument/2006/relationships/drawing" Target="../drawings/drawing17.xml"/>
</Relationships>
</file>

<file path=xl/worksheets/_rels/sheet19.xml.rels><?xml version="1.0" encoding="UTF-8"?>
<Relationships xmlns="http://schemas.openxmlformats.org/package/2006/relationships"><Relationship Id="rId1" Type="http://schemas.openxmlformats.org/officeDocument/2006/relationships/drawing" Target="../drawings/drawing18.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20.xml.rels><?xml version="1.0" encoding="UTF-8"?>
<Relationships xmlns="http://schemas.openxmlformats.org/package/2006/relationships"><Relationship Id="rId1" Type="http://schemas.openxmlformats.org/officeDocument/2006/relationships/drawing" Target="../drawings/drawing19.xml"/>
</Relationships>
</file>

<file path=xl/worksheets/_rels/sheet21.xml.rels><?xml version="1.0" encoding="UTF-8"?>
<Relationships xmlns="http://schemas.openxmlformats.org/package/2006/relationships"><Relationship Id="rId1" Type="http://schemas.openxmlformats.org/officeDocument/2006/relationships/drawing" Target="../drawings/drawing20.xml"/>
</Relationships>
</file>

<file path=xl/worksheets/_rels/sheet22.xml.rels><?xml version="1.0" encoding="UTF-8"?>
<Relationships xmlns="http://schemas.openxmlformats.org/package/2006/relationships"><Relationship Id="rId1" Type="http://schemas.openxmlformats.org/officeDocument/2006/relationships/drawing" Target="../drawings/drawing21.xml"/>
</Relationships>
</file>

<file path=xl/worksheets/_rels/sheet23.xml.rels><?xml version="1.0" encoding="UTF-8"?>
<Relationships xmlns="http://schemas.openxmlformats.org/package/2006/relationships"><Relationship Id="rId1" Type="http://schemas.openxmlformats.org/officeDocument/2006/relationships/drawing" Target="../drawings/drawing22.xml"/>
</Relationships>
</file>

<file path=xl/worksheets/_rels/sheet24.xml.rels><?xml version="1.0" encoding="UTF-8"?>
<Relationships xmlns="http://schemas.openxmlformats.org/package/2006/relationships"><Relationship Id="rId1" Type="http://schemas.openxmlformats.org/officeDocument/2006/relationships/drawing" Target="../drawings/drawing23.xml"/>
</Relationships>
</file>

<file path=xl/worksheets/_rels/sheet25.xml.rels><?xml version="1.0" encoding="UTF-8"?>
<Relationships xmlns="http://schemas.openxmlformats.org/package/2006/relationships"><Relationship Id="rId1" Type="http://schemas.openxmlformats.org/officeDocument/2006/relationships/drawing" Target="../drawings/drawing24.xml"/>
</Relationships>
</file>

<file path=xl/worksheets/_rels/sheet26.xml.rels><?xml version="1.0" encoding="UTF-8"?>
<Relationships xmlns="http://schemas.openxmlformats.org/package/2006/relationships"><Relationship Id="rId1" Type="http://schemas.openxmlformats.org/officeDocument/2006/relationships/drawing" Target="../drawings/drawing25.xml"/>
</Relationships>
</file>

<file path=xl/worksheets/_rels/sheet27.xml.rels><?xml version="1.0" encoding="UTF-8"?>
<Relationships xmlns="http://schemas.openxmlformats.org/package/2006/relationships"><Relationship Id="rId1" Type="http://schemas.openxmlformats.org/officeDocument/2006/relationships/drawing" Target="../drawings/drawing26.xml"/>
</Relationships>
</file>

<file path=xl/worksheets/_rels/sheet28.xml.rels><?xml version="1.0" encoding="UTF-8"?>
<Relationships xmlns="http://schemas.openxmlformats.org/package/2006/relationships"><Relationship Id="rId1" Type="http://schemas.openxmlformats.org/officeDocument/2006/relationships/drawing" Target="../drawings/drawing27.xml"/>
</Relationships>
</file>

<file path=xl/worksheets/_rels/sheet29.xml.rels><?xml version="1.0" encoding="UTF-8"?>
<Relationships xmlns="http://schemas.openxmlformats.org/package/2006/relationships"><Relationship Id="rId1" Type="http://schemas.openxmlformats.org/officeDocument/2006/relationships/drawing" Target="../drawings/drawing28.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30.xml.rels><?xml version="1.0" encoding="UTF-8"?>
<Relationships xmlns="http://schemas.openxmlformats.org/package/2006/relationships"><Relationship Id="rId1" Type="http://schemas.openxmlformats.org/officeDocument/2006/relationships/drawing" Target="../drawings/drawing29.xml"/>
</Relationships>
</file>

<file path=xl/worksheets/_rels/sheet31.xml.rels><?xml version="1.0" encoding="UTF-8"?>
<Relationships xmlns="http://schemas.openxmlformats.org/package/2006/relationships"><Relationship Id="rId1" Type="http://schemas.openxmlformats.org/officeDocument/2006/relationships/drawing" Target="../drawings/drawing30.xml"/>
</Relationships>
</file>

<file path=xl/worksheets/_rels/sheet32.xml.rels><?xml version="1.0" encoding="UTF-8"?>
<Relationships xmlns="http://schemas.openxmlformats.org/package/2006/relationships"><Relationship Id="rId1" Type="http://schemas.openxmlformats.org/officeDocument/2006/relationships/drawing" Target="../drawings/drawing31.xml"/>
</Relationships>
</file>

<file path=xl/worksheets/_rels/sheet33.xml.rels><?xml version="1.0" encoding="UTF-8"?>
<Relationships xmlns="http://schemas.openxmlformats.org/package/2006/relationships"><Relationship Id="rId1" Type="http://schemas.openxmlformats.org/officeDocument/2006/relationships/drawing" Target="../drawings/drawing32.xml"/>
</Relationships>
</file>

<file path=xl/worksheets/_rels/sheet34.xml.rels><?xml version="1.0" encoding="UTF-8"?>
<Relationships xmlns="http://schemas.openxmlformats.org/package/2006/relationships"><Relationship Id="rId1" Type="http://schemas.openxmlformats.org/officeDocument/2006/relationships/drawing" Target="../drawings/drawing33.xml"/>
</Relationships>
</file>

<file path=xl/worksheets/_rels/sheet35.xml.rels><?xml version="1.0" encoding="UTF-8"?>
<Relationships xmlns="http://schemas.openxmlformats.org/package/2006/relationships"><Relationship Id="rId1" Type="http://schemas.openxmlformats.org/officeDocument/2006/relationships/drawing" Target="../drawings/drawing34.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40.xml.rels><?xml version="1.0" encoding="UTF-8"?>
<Relationships xmlns="http://schemas.openxmlformats.org/package/2006/relationships"><Relationship Id="rId1" Type="http://schemas.openxmlformats.org/officeDocument/2006/relationships/drawing" Target="../drawings/drawing35.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1" width="9.14"/>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AC34"/>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true" outlineLevel="0" max="15" min="15" style="137" width="29.7"/>
    <col collapsed="false" customWidth="true" hidden="true" outlineLevel="0" max="17" min="16"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25" min="24" style="142" width="10.56"/>
    <col collapsed="false" customWidth="true" hidden="false" outlineLevel="0" max="26" min="26" style="142" width="11.14"/>
    <col collapsed="false" customWidth="false" hidden="false" outlineLevel="0" max="29" min="27" style="142" width="10.56"/>
    <col collapsed="false" customWidth="false" hidden="false" outlineLevel="0" max="249" min="30" style="137" width="10.56"/>
    <col collapsed="false" customWidth="true" hidden="true" outlineLevel="0" max="257" min="250" style="137" width="12.83"/>
    <col collapsed="false" customWidth="true" hidden="false" outlineLevel="0" max="258" min="258" style="137" width="3.71"/>
    <col collapsed="false" customWidth="true" hidden="false" outlineLevel="0" max="259" min="259" style="137" width="3.86"/>
    <col collapsed="false" customWidth="true" hidden="false" outlineLevel="0" max="260" min="260" style="137" width="3.71"/>
    <col collapsed="false" customWidth="true" hidden="false" outlineLevel="0" max="261" min="261" style="137" width="12.71"/>
    <col collapsed="false" customWidth="true" hidden="false" outlineLevel="0" max="262" min="262" style="137" width="52.7"/>
    <col collapsed="false" customWidth="true" hidden="true" outlineLevel="0" max="266" min="263" style="137" width="12.83"/>
    <col collapsed="false" customWidth="true" hidden="false" outlineLevel="0" max="267" min="267" style="137" width="12.29"/>
    <col collapsed="false" customWidth="true" hidden="false" outlineLevel="0" max="268" min="268" style="137" width="6.43"/>
    <col collapsed="false" customWidth="true" hidden="false" outlineLevel="0" max="269" min="269" style="137" width="12.29"/>
    <col collapsed="false" customWidth="true" hidden="true" outlineLevel="0" max="270" min="270" style="137" width="12.83"/>
    <col collapsed="false" customWidth="true" hidden="false" outlineLevel="0" max="271" min="271" style="137" width="3.71"/>
    <col collapsed="false" customWidth="true" hidden="false" outlineLevel="0" max="272" min="272" style="137" width="11.14"/>
    <col collapsed="false" customWidth="false" hidden="false" outlineLevel="0" max="274" min="273" style="137" width="10.56"/>
    <col collapsed="false" customWidth="true" hidden="false" outlineLevel="0" max="275" min="275" style="137" width="11.14"/>
    <col collapsed="false" customWidth="false" hidden="false" outlineLevel="0" max="505" min="276" style="137" width="10.56"/>
    <col collapsed="false" customWidth="true" hidden="true" outlineLevel="0" max="513" min="506" style="137" width="12.83"/>
    <col collapsed="false" customWidth="true" hidden="false" outlineLevel="0" max="514" min="514" style="137" width="3.71"/>
    <col collapsed="false" customWidth="true" hidden="false" outlineLevel="0" max="515" min="515" style="137" width="3.86"/>
    <col collapsed="false" customWidth="true" hidden="false" outlineLevel="0" max="516" min="516" style="137" width="3.71"/>
    <col collapsed="false" customWidth="true" hidden="false" outlineLevel="0" max="517" min="517" style="137" width="12.71"/>
    <col collapsed="false" customWidth="true" hidden="false" outlineLevel="0" max="518" min="518" style="137" width="52.7"/>
    <col collapsed="false" customWidth="true" hidden="true" outlineLevel="0" max="522" min="519" style="137" width="12.83"/>
    <col collapsed="false" customWidth="true" hidden="false" outlineLevel="0" max="523" min="523" style="137" width="12.29"/>
    <col collapsed="false" customWidth="true" hidden="false" outlineLevel="0" max="524" min="524" style="137" width="6.43"/>
    <col collapsed="false" customWidth="true" hidden="false" outlineLevel="0" max="525" min="525" style="137" width="12.29"/>
    <col collapsed="false" customWidth="true" hidden="true" outlineLevel="0" max="526" min="526" style="137" width="12.83"/>
    <col collapsed="false" customWidth="true" hidden="false" outlineLevel="0" max="527" min="527" style="137" width="3.71"/>
    <col collapsed="false" customWidth="true" hidden="false" outlineLevel="0" max="528" min="528" style="137" width="11.14"/>
    <col collapsed="false" customWidth="false" hidden="false" outlineLevel="0" max="530" min="529" style="137" width="10.56"/>
    <col collapsed="false" customWidth="true" hidden="false" outlineLevel="0" max="531" min="531" style="137" width="11.14"/>
    <col collapsed="false" customWidth="false" hidden="false" outlineLevel="0" max="761" min="532" style="137" width="10.56"/>
    <col collapsed="false" customWidth="true" hidden="true" outlineLevel="0" max="769" min="762" style="137" width="12.83"/>
    <col collapsed="false" customWidth="true" hidden="false" outlineLevel="0" max="770" min="770" style="137" width="3.71"/>
    <col collapsed="false" customWidth="true" hidden="false" outlineLevel="0" max="771" min="771" style="137" width="3.86"/>
    <col collapsed="false" customWidth="true" hidden="false" outlineLevel="0" max="772" min="772" style="137" width="3.71"/>
    <col collapsed="false" customWidth="true" hidden="false" outlineLevel="0" max="773" min="773" style="137" width="12.71"/>
    <col collapsed="false" customWidth="true" hidden="false" outlineLevel="0" max="774" min="774" style="137" width="52.7"/>
    <col collapsed="false" customWidth="true" hidden="true" outlineLevel="0" max="778" min="775" style="137" width="12.83"/>
    <col collapsed="false" customWidth="true" hidden="false" outlineLevel="0" max="779" min="779" style="137" width="12.29"/>
    <col collapsed="false" customWidth="true" hidden="false" outlineLevel="0" max="780" min="780" style="137" width="6.43"/>
    <col collapsed="false" customWidth="true" hidden="false" outlineLevel="0" max="781" min="781" style="137" width="12.29"/>
    <col collapsed="false" customWidth="true" hidden="true" outlineLevel="0" max="782" min="782" style="137" width="12.83"/>
    <col collapsed="false" customWidth="true" hidden="false" outlineLevel="0" max="783" min="783" style="137" width="3.71"/>
    <col collapsed="false" customWidth="true" hidden="false" outlineLevel="0" max="784" min="784" style="137" width="11.14"/>
    <col collapsed="false" customWidth="false" hidden="false" outlineLevel="0" max="786" min="785" style="137" width="10.56"/>
    <col collapsed="false" customWidth="true" hidden="false" outlineLevel="0" max="787" min="787" style="137" width="11.14"/>
    <col collapsed="false" customWidth="false" hidden="false" outlineLevel="0" max="1017" min="788" style="137" width="10.56"/>
    <col collapsed="false" customWidth="true" hidden="true" outlineLevel="0" max="1024" min="1018" style="137" width="12.83"/>
  </cols>
  <sheetData>
    <row r="1" customFormat="false" ht="14.25" hidden="true" customHeight="false" outlineLevel="0" collapsed="false">
      <c r="Q1" s="304"/>
      <c r="R1" s="304"/>
    </row>
    <row r="2" customFormat="false" ht="14.25" hidden="true" customHeight="false" outlineLevel="0" collapsed="false">
      <c r="U2" s="304"/>
    </row>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row>
    <row r="5" customFormat="false" ht="26.1" hidden="false" customHeight="true" outlineLevel="0" collapsed="false">
      <c r="J5" s="305"/>
      <c r="K5" s="305"/>
      <c r="L5" s="307" t="s">
        <v>181</v>
      </c>
      <c r="M5" s="307"/>
      <c r="N5" s="307"/>
      <c r="O5" s="307"/>
      <c r="P5" s="307"/>
      <c r="Q5" s="307"/>
      <c r="R5" s="307"/>
      <c r="S5" s="307"/>
      <c r="T5" s="307"/>
      <c r="U5" s="308"/>
    </row>
    <row r="6" customFormat="false" ht="3" hidden="false" customHeight="true" outlineLevel="0" collapsed="false">
      <c r="J6" s="305"/>
      <c r="K6" s="305"/>
      <c r="L6" s="306"/>
      <c r="M6" s="306"/>
      <c r="N6" s="306"/>
      <c r="O6" s="309"/>
      <c r="P6" s="309"/>
      <c r="Q6" s="309"/>
      <c r="R6" s="309"/>
      <c r="S6" s="309"/>
      <c r="T6" s="309"/>
      <c r="U6" s="309"/>
      <c r="V6" s="152"/>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316"/>
      <c r="V8" s="316"/>
      <c r="W8" s="317"/>
      <c r="X8" s="268"/>
      <c r="Y8" s="268"/>
      <c r="Z8" s="268"/>
      <c r="AA8" s="268"/>
      <c r="AB8" s="268"/>
      <c r="AC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316"/>
      <c r="V9" s="316"/>
      <c r="W9" s="317"/>
      <c r="X9" s="268"/>
      <c r="Y9" s="268"/>
      <c r="Z9" s="268"/>
      <c r="AA9" s="268"/>
      <c r="AB9" s="268"/>
      <c r="AC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69" customFormat="true" ht="11.25" hidden="true" customHeight="false" outlineLevel="0" collapsed="false">
      <c r="A11" s="268"/>
      <c r="B11" s="268"/>
      <c r="C11" s="268"/>
      <c r="D11" s="268"/>
      <c r="E11" s="268"/>
      <c r="F11" s="268"/>
      <c r="G11" s="268"/>
      <c r="H11" s="268"/>
      <c r="L11" s="318"/>
      <c r="M11" s="318"/>
      <c r="N11" s="318"/>
      <c r="O11" s="316"/>
      <c r="P11" s="316"/>
      <c r="Q11" s="316"/>
      <c r="R11" s="316"/>
      <c r="S11" s="316"/>
      <c r="T11" s="316"/>
      <c r="U11" s="319" t="s">
        <v>182</v>
      </c>
      <c r="X11" s="268"/>
      <c r="Y11" s="268"/>
      <c r="Z11" s="268"/>
      <c r="AA11" s="268"/>
      <c r="AB11" s="268"/>
      <c r="AC11" s="268"/>
    </row>
    <row r="12" customFormat="false" ht="14.25" hidden="false" customHeight="false" outlineLevel="0" collapsed="false">
      <c r="J12" s="305"/>
      <c r="K12" s="305"/>
      <c r="L12" s="306"/>
      <c r="M12" s="306"/>
      <c r="N12" s="320"/>
      <c r="O12" s="321"/>
      <c r="P12" s="321"/>
      <c r="Q12" s="321"/>
      <c r="R12" s="321"/>
      <c r="S12" s="321"/>
      <c r="T12" s="321"/>
      <c r="U12" s="321"/>
    </row>
    <row r="13" customFormat="false" ht="14.25" hidden="false" customHeight="true" outlineLevel="0" collapsed="false">
      <c r="J13" s="305"/>
      <c r="K13" s="305"/>
      <c r="L13" s="164" t="s">
        <v>159</v>
      </c>
      <c r="M13" s="164"/>
      <c r="N13" s="164"/>
      <c r="O13" s="164"/>
      <c r="P13" s="164"/>
      <c r="Q13" s="164"/>
      <c r="R13" s="164"/>
      <c r="S13" s="164"/>
      <c r="T13" s="164"/>
      <c r="U13" s="164"/>
      <c r="V13" s="164"/>
      <c r="W13" s="164" t="s">
        <v>160</v>
      </c>
    </row>
    <row r="14" customFormat="false" ht="14.25" hidden="false" customHeight="true" outlineLevel="0" collapsed="false">
      <c r="J14" s="305"/>
      <c r="K14" s="305"/>
      <c r="L14" s="322" t="s">
        <v>93</v>
      </c>
      <c r="M14" s="322" t="s">
        <v>183</v>
      </c>
      <c r="N14" s="323"/>
      <c r="O14" s="324" t="s">
        <v>184</v>
      </c>
      <c r="P14" s="324"/>
      <c r="Q14" s="324"/>
      <c r="R14" s="324"/>
      <c r="S14" s="324"/>
      <c r="T14" s="324"/>
      <c r="U14" s="322" t="s">
        <v>185</v>
      </c>
      <c r="V14" s="325" t="s">
        <v>186</v>
      </c>
      <c r="W14" s="164"/>
    </row>
    <row r="15" customFormat="false" ht="14.25" hidden="false" customHeight="true" outlineLevel="0" collapsed="false">
      <c r="J15" s="305"/>
      <c r="K15" s="305"/>
      <c r="L15" s="322"/>
      <c r="M15" s="322"/>
      <c r="N15" s="326"/>
      <c r="O15" s="327" t="s">
        <v>187</v>
      </c>
      <c r="P15" s="327" t="s">
        <v>188</v>
      </c>
      <c r="Q15" s="327"/>
      <c r="R15" s="328" t="s">
        <v>189</v>
      </c>
      <c r="S15" s="328"/>
      <c r="T15" s="328"/>
      <c r="U15" s="322"/>
      <c r="V15" s="325"/>
      <c r="W15" s="164"/>
    </row>
    <row r="16" customFormat="false" ht="33.75" hidden="false" customHeight="true" outlineLevel="0" collapsed="false">
      <c r="J16" s="305"/>
      <c r="K16" s="305"/>
      <c r="L16" s="322"/>
      <c r="M16" s="322"/>
      <c r="N16" s="329"/>
      <c r="O16" s="327"/>
      <c r="P16" s="330" t="s">
        <v>190</v>
      </c>
      <c r="Q16" s="330" t="s">
        <v>191</v>
      </c>
      <c r="R16" s="331" t="s">
        <v>192</v>
      </c>
      <c r="S16" s="331" t="s">
        <v>193</v>
      </c>
      <c r="T16" s="331"/>
      <c r="U16" s="322"/>
      <c r="V16" s="325"/>
      <c r="W16" s="164"/>
    </row>
    <row r="17" customFormat="false" ht="14.25" hidden="false" customHeight="false" outlineLevel="0" collapsed="false">
      <c r="J17" s="305"/>
      <c r="K17" s="332" t="n">
        <v>1</v>
      </c>
      <c r="L17" s="333" t="s">
        <v>95</v>
      </c>
      <c r="M17" s="333" t="s">
        <v>96</v>
      </c>
      <c r="N17" s="334" t="str">
        <f aca="true">OFFSET(N17,0,-1)</f>
        <v>2</v>
      </c>
      <c r="O17" s="335" t="n">
        <f aca="true">OFFSET(O17,0,-1)+1</f>
        <v>3</v>
      </c>
      <c r="P17" s="335" t="n">
        <f aca="true">OFFSET(P17,0,-1)+1</f>
        <v>4</v>
      </c>
      <c r="Q17" s="335" t="n">
        <f aca="true">OFFSET(Q17,0,-1)+1</f>
        <v>5</v>
      </c>
      <c r="R17" s="335" t="n">
        <f aca="true">OFFSET(R17,0,-1)+1</f>
        <v>6</v>
      </c>
      <c r="S17" s="335" t="n">
        <f aca="true">OFFSET(S17,0,-1)+1</f>
        <v>7</v>
      </c>
      <c r="T17" s="335"/>
      <c r="U17" s="335" t="n">
        <f aca="true">OFFSET(U17,0,-2)+1</f>
        <v>8</v>
      </c>
      <c r="V17" s="334" t="n">
        <f aca="true">OFFSET(V17,0,-1)</f>
        <v>8</v>
      </c>
      <c r="W17" s="335" t="n">
        <f aca="true">OFFSET(W17,0,-1)+1</f>
        <v>9</v>
      </c>
    </row>
    <row r="18" customFormat="false" ht="22.5" hidden="false" customHeight="false" outlineLevel="0" collapsed="false">
      <c r="A18" s="336" t="n">
        <v>1</v>
      </c>
      <c r="B18" s="337"/>
      <c r="C18" s="337"/>
      <c r="D18" s="337"/>
      <c r="E18" s="338"/>
      <c r="F18" s="336"/>
      <c r="G18" s="336"/>
      <c r="H18" s="336"/>
      <c r="I18" s="302"/>
      <c r="J18" s="339"/>
      <c r="K18" s="340"/>
      <c r="L18" s="341" t="e">
        <f aca="false">mergeValue()</f>
        <v>#VALUE!</v>
      </c>
      <c r="M18" s="342" t="s">
        <v>126</v>
      </c>
      <c r="N18" s="343"/>
      <c r="O18" s="344"/>
      <c r="P18" s="344"/>
      <c r="Q18" s="344"/>
      <c r="R18" s="344"/>
      <c r="S18" s="344"/>
      <c r="T18" s="344"/>
      <c r="U18" s="344"/>
      <c r="V18" s="344"/>
      <c r="W18" s="345" t="s">
        <v>194</v>
      </c>
      <c r="Y18" s="139"/>
      <c r="Z18" s="139" t="str">
        <f aca="false">IF(M18="","",M18 )</f>
        <v>Наименование тарифа</v>
      </c>
      <c r="AA18" s="139"/>
      <c r="AB18" s="139"/>
      <c r="AC18" s="139"/>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343"/>
      <c r="O19" s="344"/>
      <c r="P19" s="344"/>
      <c r="Q19" s="344"/>
      <c r="R19" s="344"/>
      <c r="S19" s="344"/>
      <c r="T19" s="344"/>
      <c r="U19" s="344"/>
      <c r="V19" s="344"/>
      <c r="W19" s="345" t="s">
        <v>195</v>
      </c>
      <c r="Y19" s="139"/>
      <c r="Z19" s="139" t="str">
        <f aca="false">IF(M19="","",M19 )</f>
        <v>Территория действия тарифа</v>
      </c>
      <c r="AA19" s="139"/>
      <c r="AB19" s="139"/>
      <c r="AC19" s="139"/>
    </row>
    <row r="20" customFormat="false" ht="22.5" hidden="fals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t="s">
        <v>196</v>
      </c>
      <c r="N20" s="343"/>
      <c r="O20" s="344"/>
      <c r="P20" s="344"/>
      <c r="Q20" s="344"/>
      <c r="R20" s="344"/>
      <c r="S20" s="344"/>
      <c r="T20" s="344"/>
      <c r="U20" s="344"/>
      <c r="V20" s="344"/>
      <c r="W20" s="345" t="s">
        <v>197</v>
      </c>
      <c r="Y20" s="139"/>
      <c r="Z20" s="139" t="str">
        <f aca="false">IF(M20="","",M20 )</f>
        <v>Наименование системы теплоснабжения </v>
      </c>
      <c r="AA20" s="139"/>
      <c r="AB20" s="139"/>
      <c r="AC20" s="139"/>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343"/>
      <c r="O21" s="344"/>
      <c r="P21" s="344"/>
      <c r="Q21" s="344"/>
      <c r="R21" s="344"/>
      <c r="S21" s="344"/>
      <c r="T21" s="344"/>
      <c r="U21" s="344"/>
      <c r="V21" s="344"/>
      <c r="W21" s="345" t="s">
        <v>199</v>
      </c>
      <c r="Y21" s="139"/>
      <c r="Z21" s="139" t="str">
        <f aca="false">IF(M21="","",M21 )</f>
        <v>Источник тепловой энергии  </v>
      </c>
      <c r="AA21" s="139"/>
      <c r="AB21" s="139"/>
      <c r="AC21" s="139"/>
    </row>
    <row r="22" customFormat="false" ht="78.75" hidden="false" customHeight="false" outlineLevel="0" collapsed="false">
      <c r="A22" s="336"/>
      <c r="B22" s="336"/>
      <c r="C22" s="336"/>
      <c r="D22" s="336"/>
      <c r="E22" s="336" t="n">
        <v>1</v>
      </c>
      <c r="F22" s="336"/>
      <c r="G22" s="336"/>
      <c r="H22" s="337" t="n">
        <v>1</v>
      </c>
      <c r="I22" s="336" t="n">
        <v>1</v>
      </c>
      <c r="J22" s="336"/>
      <c r="K22" s="352"/>
      <c r="L22" s="341" t="e">
        <f aca="false">mergeValue() &amp;"."&amp;mergeValue()&amp;"."&amp;mergeValue()&amp;"."&amp;mergeValue()&amp;"."&amp;mergeValue()</f>
        <v>#VALUE!</v>
      </c>
      <c r="M22" s="353" t="s">
        <v>200</v>
      </c>
      <c r="N22" s="343"/>
      <c r="O22" s="354"/>
      <c r="P22" s="354"/>
      <c r="Q22" s="354"/>
      <c r="R22" s="354"/>
      <c r="S22" s="354"/>
      <c r="T22" s="354"/>
      <c r="U22" s="354"/>
      <c r="V22" s="354"/>
      <c r="W22" s="345" t="s">
        <v>201</v>
      </c>
      <c r="Y22" s="139"/>
      <c r="Z22" s="139" t="str">
        <f aca="false">IF(M22="","",M22 )</f>
        <v>Схема подключения теплопотребляющей установки к коллектору источника тепловой энергии</v>
      </c>
      <c r="AA22" s="139"/>
      <c r="AB22" s="139"/>
      <c r="AC22" s="139"/>
    </row>
    <row r="23" customFormat="false" ht="33.75" hidden="false" customHeight="fals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&amp;"."&amp;mergeValue()&amp;"."&amp;mergeValue()&amp;"."&amp;mergeValue()&amp;"."&amp;mergeValue()&amp;"."&amp;mergeValue()</f>
        <v>#VALUE!</v>
      </c>
      <c r="M23" s="356" t="s">
        <v>202</v>
      </c>
      <c r="N23" s="343"/>
      <c r="O23" s="354"/>
      <c r="P23" s="354"/>
      <c r="Q23" s="354"/>
      <c r="R23" s="354"/>
      <c r="S23" s="354"/>
      <c r="T23" s="354"/>
      <c r="U23" s="354"/>
      <c r="V23" s="354"/>
      <c r="W23" s="345" t="s">
        <v>203</v>
      </c>
      <c r="Y23" s="139"/>
      <c r="Z23" s="139" t="str">
        <f aca="false">IF(M23="","",M23 )</f>
        <v>Группа потребителей</v>
      </c>
      <c r="AA23" s="139"/>
      <c r="AB23" s="139"/>
      <c r="AC23" s="139"/>
    </row>
    <row r="24" customFormat="false" ht="122.1"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&amp;"."&amp;mergeValue()&amp;"."&amp;mergeValue()&amp;"."&amp;mergeValue()&amp;"."&amp;mergeValue()&amp;"."&amp;mergeValue()&amp;"."&amp;mergeValue()</f>
        <v>#VALUE!</v>
      </c>
      <c r="M24" s="357"/>
      <c r="N24" s="343"/>
      <c r="O24" s="358"/>
      <c r="P24" s="358"/>
      <c r="Q24" s="359"/>
      <c r="R24" s="360"/>
      <c r="S24" s="361" t="s">
        <v>89</v>
      </c>
      <c r="T24" s="360"/>
      <c r="U24" s="361" t="s">
        <v>38</v>
      </c>
      <c r="V24" s="358"/>
      <c r="W24" s="285" t="s">
        <v>204</v>
      </c>
      <c r="X24" s="142" t="e">
        <f aca="false">strCheckDate()</f>
        <v>#VALUE!</v>
      </c>
      <c r="Y24" s="139"/>
      <c r="Z24" s="139" t="str">
        <f aca="false">IF(M24="","",M24 )</f>
        <v/>
      </c>
      <c r="AA24" s="139"/>
      <c r="AB24" s="139"/>
      <c r="AC24" s="139"/>
    </row>
    <row r="25" customFormat="false" ht="11.25" hidden="true" customHeight="false" outlineLevel="0" collapsed="false">
      <c r="A25" s="336"/>
      <c r="B25" s="336"/>
      <c r="C25" s="336"/>
      <c r="D25" s="336"/>
      <c r="E25" s="336"/>
      <c r="F25" s="336"/>
      <c r="G25" s="337"/>
      <c r="H25" s="337"/>
      <c r="I25" s="336"/>
      <c r="J25" s="336"/>
      <c r="K25" s="355"/>
      <c r="L25" s="362"/>
      <c r="M25" s="343"/>
      <c r="N25" s="343"/>
      <c r="O25" s="358"/>
      <c r="P25" s="358"/>
      <c r="Q25" s="363" t="str">
        <f aca="false">R24 &amp; "-" &amp; T24</f>
        <v>-</v>
      </c>
      <c r="R25" s="360"/>
      <c r="S25" s="361"/>
      <c r="T25" s="360"/>
      <c r="U25" s="361"/>
      <c r="V25" s="358"/>
      <c r="W25" s="285"/>
      <c r="Y25" s="139"/>
      <c r="Z25" s="139" t="str">
        <f aca="false">IF(M25="","",M25 )</f>
        <v/>
      </c>
      <c r="AA25" s="139"/>
      <c r="AB25" s="139"/>
      <c r="AC25" s="139"/>
    </row>
    <row r="26" customFormat="false" ht="15" hidden="false" customHeight="true" outlineLevel="0" collapsed="false">
      <c r="A26" s="336"/>
      <c r="B26" s="336"/>
      <c r="C26" s="336"/>
      <c r="D26" s="336"/>
      <c r="E26" s="336"/>
      <c r="F26" s="336"/>
      <c r="G26" s="336"/>
      <c r="H26" s="337"/>
      <c r="I26" s="336"/>
      <c r="J26" s="336"/>
      <c r="K26" s="352"/>
      <c r="L26" s="364"/>
      <c r="M26" s="365" t="s">
        <v>205</v>
      </c>
      <c r="N26" s="175"/>
      <c r="O26" s="175"/>
      <c r="P26" s="175"/>
      <c r="Q26" s="175"/>
      <c r="R26" s="175"/>
      <c r="S26" s="175"/>
      <c r="T26" s="175"/>
      <c r="U26" s="175"/>
      <c r="V26" s="366"/>
      <c r="W26" s="285"/>
      <c r="Y26" s="139"/>
      <c r="Z26" s="139" t="str">
        <f aca="false">IF(M26="","",M26 )</f>
        <v>Добавить вид теплоносителя (параметры теплоносителя)</v>
      </c>
      <c r="AA26" s="139"/>
      <c r="AB26" s="139"/>
      <c r="AC26" s="139"/>
    </row>
    <row r="27" customFormat="false" ht="15" hidden="false" customHeight="true" outlineLevel="0" collapsed="false">
      <c r="A27" s="336"/>
      <c r="B27" s="336"/>
      <c r="C27" s="336"/>
      <c r="D27" s="336"/>
      <c r="E27" s="336"/>
      <c r="F27" s="336"/>
      <c r="G27" s="336"/>
      <c r="H27" s="337"/>
      <c r="I27" s="336"/>
      <c r="J27" s="336"/>
      <c r="K27" s="352"/>
      <c r="L27" s="364"/>
      <c r="M27" s="367" t="s">
        <v>206</v>
      </c>
      <c r="N27" s="175"/>
      <c r="O27" s="175"/>
      <c r="P27" s="175"/>
      <c r="Q27" s="175"/>
      <c r="R27" s="175"/>
      <c r="S27" s="175"/>
      <c r="T27" s="175"/>
      <c r="U27" s="368"/>
      <c r="V27" s="175"/>
      <c r="W27" s="369"/>
      <c r="Y27" s="139"/>
      <c r="Z27" s="139" t="str">
        <f aca="false">IF(M27="","",M27 )</f>
        <v>Добавить группу потребителей</v>
      </c>
      <c r="AA27" s="139"/>
      <c r="AB27" s="139"/>
      <c r="AC27" s="139"/>
    </row>
    <row r="28" customFormat="false" ht="15" hidden="false" customHeight="true" outlineLevel="0" collapsed="false">
      <c r="A28" s="336"/>
      <c r="B28" s="336"/>
      <c r="C28" s="336"/>
      <c r="D28" s="336"/>
      <c r="E28" s="191"/>
      <c r="F28" s="336"/>
      <c r="G28" s="336"/>
      <c r="H28" s="336"/>
      <c r="I28" s="339"/>
      <c r="J28" s="370"/>
      <c r="K28" s="340"/>
      <c r="L28" s="364"/>
      <c r="M28" s="371" t="s">
        <v>207</v>
      </c>
      <c r="N28" s="175"/>
      <c r="O28" s="175"/>
      <c r="P28" s="175"/>
      <c r="Q28" s="175"/>
      <c r="R28" s="175"/>
      <c r="S28" s="175"/>
      <c r="T28" s="175"/>
      <c r="U28" s="368"/>
      <c r="V28" s="175"/>
      <c r="W28" s="369"/>
      <c r="Y28" s="139"/>
      <c r="Z28" s="139" t="str">
        <f aca="false">IF(M28="","",M28 )</f>
        <v>Добавить схему подключения</v>
      </c>
      <c r="AA28" s="139"/>
      <c r="AB28" s="139"/>
      <c r="AC28" s="139"/>
    </row>
    <row r="29" customFormat="false" ht="15" hidden="false" customHeight="true" outlineLevel="0" collapsed="false">
      <c r="A29" s="336"/>
      <c r="B29" s="336"/>
      <c r="C29" s="336"/>
      <c r="D29" s="191"/>
      <c r="E29" s="191"/>
      <c r="F29" s="336"/>
      <c r="G29" s="336"/>
      <c r="H29" s="336"/>
      <c r="I29" s="339"/>
      <c r="J29" s="370"/>
      <c r="K29" s="340"/>
      <c r="L29" s="364"/>
      <c r="M29" s="287" t="s">
        <v>208</v>
      </c>
      <c r="N29" s="175"/>
      <c r="O29" s="175"/>
      <c r="P29" s="175"/>
      <c r="Q29" s="175"/>
      <c r="R29" s="175"/>
      <c r="S29" s="175"/>
      <c r="T29" s="175"/>
      <c r="U29" s="368"/>
      <c r="V29" s="175"/>
      <c r="W29" s="369"/>
      <c r="Y29" s="139"/>
      <c r="Z29" s="139" t="str">
        <f aca="false">IF(M29="","",M29 )</f>
        <v>Добавить источник тепловой энергии</v>
      </c>
      <c r="AA29" s="139"/>
      <c r="AB29" s="139"/>
      <c r="AC29" s="139"/>
    </row>
    <row r="30" customFormat="false" ht="15" hidden="false" customHeight="true" outlineLevel="0" collapsed="false">
      <c r="A30" s="336"/>
      <c r="B30" s="336"/>
      <c r="C30" s="191"/>
      <c r="D30" s="191"/>
      <c r="E30" s="191"/>
      <c r="F30" s="191"/>
      <c r="G30" s="372"/>
      <c r="H30" s="339"/>
      <c r="I30" s="3"/>
      <c r="J30" s="370"/>
      <c r="K30" s="373"/>
      <c r="L30" s="364"/>
      <c r="M30" s="374" t="s">
        <v>209</v>
      </c>
      <c r="N30" s="175"/>
      <c r="O30" s="175"/>
      <c r="P30" s="175"/>
      <c r="Q30" s="175"/>
      <c r="R30" s="175"/>
      <c r="S30" s="175"/>
      <c r="T30" s="175"/>
      <c r="U30" s="368"/>
      <c r="V30" s="175"/>
      <c r="W30" s="369"/>
      <c r="Y30" s="139"/>
      <c r="Z30" s="139" t="str">
        <f aca="false">IF(M30="","",M30 )</f>
        <v>Добавить наименование системы теплоснабжения</v>
      </c>
      <c r="AA30" s="139"/>
      <c r="AB30" s="139"/>
      <c r="AC30" s="139"/>
    </row>
    <row r="31" customFormat="false" ht="15" hidden="false" customHeight="true" outlineLevel="0" collapsed="false">
      <c r="A31" s="336"/>
      <c r="B31" s="191"/>
      <c r="C31" s="191"/>
      <c r="D31" s="191"/>
      <c r="E31" s="191"/>
      <c r="F31" s="191"/>
      <c r="G31" s="372"/>
      <c r="H31" s="339"/>
      <c r="I31" s="339"/>
      <c r="J31" s="370"/>
      <c r="K31" s="340"/>
      <c r="L31" s="364"/>
      <c r="M31" s="187" t="s">
        <v>119</v>
      </c>
      <c r="N31" s="175"/>
      <c r="O31" s="175"/>
      <c r="P31" s="175"/>
      <c r="Q31" s="175"/>
      <c r="R31" s="175"/>
      <c r="S31" s="175"/>
      <c r="T31" s="175"/>
      <c r="U31" s="368"/>
      <c r="V31" s="175"/>
      <c r="W31" s="369"/>
      <c r="Y31" s="139"/>
      <c r="Z31" s="139" t="str">
        <f aca="false">IF(M31="","",M31 )</f>
        <v>Добавить территорию действия тарифа</v>
      </c>
      <c r="AA31" s="139"/>
      <c r="AB31" s="139"/>
      <c r="AC31" s="139"/>
    </row>
    <row r="32" s="2" customFormat="true" ht="15" hidden="false" customHeight="true" outlineLevel="0" collapsed="false">
      <c r="L32" s="375"/>
      <c r="M32" s="295" t="s">
        <v>210</v>
      </c>
      <c r="N32" s="175"/>
      <c r="O32" s="175"/>
      <c r="P32" s="175"/>
      <c r="Q32" s="175"/>
      <c r="R32" s="175"/>
      <c r="S32" s="175"/>
      <c r="T32" s="175"/>
      <c r="U32" s="368"/>
      <c r="V32" s="175"/>
      <c r="W32" s="369"/>
      <c r="X32" s="376"/>
      <c r="Y32" s="376"/>
      <c r="Z32" s="376"/>
      <c r="AA32" s="376"/>
      <c r="AB32" s="376"/>
      <c r="AC32" s="376"/>
    </row>
    <row r="33" s="137" customFormat="true" ht="11.25" hidden="false" customHeight="false" outlineLevel="0" collapsed="false"/>
    <row r="34" customFormat="false" ht="90" hidden="false" customHeight="true" outlineLevel="0" collapsed="false">
      <c r="L34" s="377" t="n">
        <v>1</v>
      </c>
      <c r="M34" s="301" t="s">
        <v>211</v>
      </c>
      <c r="N34" s="301"/>
      <c r="O34" s="301"/>
      <c r="P34" s="301"/>
      <c r="Q34" s="301"/>
      <c r="R34" s="301"/>
      <c r="S34" s="301"/>
      <c r="T34" s="301"/>
      <c r="U34" s="301"/>
      <c r="V34" s="301"/>
      <c r="W34" s="301"/>
    </row>
  </sheetData>
  <sheetProtection sheet="true" password="fa9c" objects="true" scenarios="true" formatColumns="false" formatRows="false"/>
  <mergeCells count="39">
    <mergeCell ref="L5:T5"/>
    <mergeCell ref="O7:T7"/>
    <mergeCell ref="O8:T8"/>
    <mergeCell ref="O9:T9"/>
    <mergeCell ref="O10:T10"/>
    <mergeCell ref="L11:M11"/>
    <mergeCell ref="O12:U12"/>
    <mergeCell ref="L13:V13"/>
    <mergeCell ref="W13:W16"/>
    <mergeCell ref="L14:L16"/>
    <mergeCell ref="M14:M16"/>
    <mergeCell ref="O14:T14"/>
    <mergeCell ref="U14:U16"/>
    <mergeCell ref="V14:V16"/>
    <mergeCell ref="O15:O16"/>
    <mergeCell ref="P15:Q15"/>
    <mergeCell ref="R15:T15"/>
    <mergeCell ref="S16:T16"/>
    <mergeCell ref="S17:T17"/>
    <mergeCell ref="A18:A31"/>
    <mergeCell ref="O18:V18"/>
    <mergeCell ref="B19:B30"/>
    <mergeCell ref="O19:V19"/>
    <mergeCell ref="C20:C29"/>
    <mergeCell ref="O20:V20"/>
    <mergeCell ref="D21:D28"/>
    <mergeCell ref="O21:V21"/>
    <mergeCell ref="E22:E27"/>
    <mergeCell ref="I22:I27"/>
    <mergeCell ref="O22:V22"/>
    <mergeCell ref="F23:F26"/>
    <mergeCell ref="J23:J26"/>
    <mergeCell ref="O23:V23"/>
    <mergeCell ref="R24:R25"/>
    <mergeCell ref="S24:S25"/>
    <mergeCell ref="T24:T25"/>
    <mergeCell ref="U24:U25"/>
    <mergeCell ref="W24:W26"/>
    <mergeCell ref="M34:W34"/>
  </mergeCells>
  <dataValidations count="8">
    <dataValidation allowBlank="true" error="Допускается ввод не более 900 символов!" errorTitle="Ошибка" operator="lessThanOrEqual" showDropDown="false" showErrorMessage="true" showInputMessage="true" sqref="JL18:JL25 TH18:TH25 ADD18:ADD25"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 T24 JG24 JI24 TC24 TE24 ACY24 ADA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 U24 JH24 JJ24 TD24 TF24 ACZ24 ADB24" type="none">
      <formula1>0</formula1>
      <formula2>0</formula2>
    </dataValidation>
    <dataValidation allowBlank="true" operator="between" showDropDown="false" showErrorMessage="false" showInputMessage="false" sqref="L26:V32 JA26:JL32 SW26:TH32 ACS26:ADD32 W27:W32"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D23:JK23 SZ23:TG23 ACV23:ADC23" type="list">
      <formula1>0</formula1>
      <formula2>0</formula2>
    </dataValidation>
    <dataValidation allowBlank="true" operator="between" promptTitle="checkPeriodRange" showDropDown="false" showErrorMessage="false" showInputMessage="false" sqref="Q25 JF25 TB25 ACX25" type="none">
      <formula1>0</formula1>
      <formula2>0</formula2>
    </dataValidation>
    <dataValidation allowBlank="true" error="Выберите значение из списка" errorTitle="Ошибка" operator="between" showDropDown="false" showErrorMessage="true" showInputMessage="true" sqref="O22 JD22 SZ22 ACV22 M24 JB24 SX24 ACT24" type="list">
      <formula1>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false"/>
  </sheetPr>
  <dimension ref="A1:T27"/>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G26" activeCellId="0" sqref="G26"/>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96</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t="str">
        <f aca="false">IF('Перечень тарифов'!R21="","наименование отсутствует","" &amp; 'Перечень тарифов'!R21 &amp; "")</f>
        <v>наименование отсутствует</v>
      </c>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t="str">
        <f aca="false">IF('Перечень тарифов'!F21="","наименование отсутствует","" &amp; 'Перечень тарифов'!F21 &amp; "")</f>
        <v>Производство тепловой энергии. Некомбинированная выработка</v>
      </c>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t="str">
        <f aca="false">IF(Территории!H13="","","" &amp; Территории!H13 &amp; "")</f>
        <v>город Ярославль</v>
      </c>
      <c r="I12" s="279" t="s">
        <v>173</v>
      </c>
      <c r="J12" s="280"/>
      <c r="K12" s="268"/>
      <c r="L12" s="268"/>
      <c r="M12" s="268"/>
      <c r="N12" s="268"/>
      <c r="O12" s="268"/>
      <c r="P12" s="268"/>
      <c r="Q12" s="268"/>
      <c r="R12" s="268"/>
      <c r="S12" s="268"/>
      <c r="T12" s="268"/>
    </row>
    <row r="13" s="269" customFormat="true" ht="56.25" hidden="false" customHeight="false" outlineLevel="0" collapsed="false">
      <c r="A13" s="281"/>
      <c r="B13" s="281"/>
      <c r="C13" s="281"/>
      <c r="D13" s="281" t="n">
        <v>1</v>
      </c>
      <c r="F13" s="276" t="e">
        <f aca="false">"4."&amp;mergeValue() &amp;"."&amp;mergeValue()&amp;"."&amp;mergeValue()&amp;"."&amp;mergeValue()</f>
        <v>#VALUE!</v>
      </c>
      <c r="G13" s="284" t="s">
        <v>174</v>
      </c>
      <c r="H13" s="278" t="str">
        <f aca="false">IF(Территории!R14="","","" &amp; Территории!R14 &amp; "")</f>
        <v>город Ярославль (78701000)</v>
      </c>
      <c r="I13" s="285" t="s">
        <v>175</v>
      </c>
      <c r="J13" s="280"/>
      <c r="K13" s="268"/>
      <c r="L13" s="268"/>
      <c r="M13" s="268"/>
      <c r="N13" s="268"/>
      <c r="O13" s="268"/>
      <c r="P13" s="268"/>
      <c r="Q13" s="268"/>
      <c r="R13" s="268"/>
      <c r="S13" s="268"/>
      <c r="T13" s="268"/>
    </row>
    <row r="14" s="269" customFormat="true" ht="45" hidden="false" customHeight="false" outlineLevel="0" collapsed="false">
      <c r="A14" s="281" t="n">
        <v>2</v>
      </c>
      <c r="B14" s="268"/>
      <c r="C14" s="268"/>
      <c r="D14" s="268"/>
      <c r="F14" s="276" t="e">
        <f aca="false">"2." &amp;mergeValue()</f>
        <v>#VALUE!</v>
      </c>
      <c r="G14" s="277" t="s">
        <v>164</v>
      </c>
      <c r="H14" s="278" t="str">
        <f aca="false">IF('Перечень тарифов'!R24="","наименование отсутствует","" &amp; 'Перечень тарифов'!R24 &amp; "")</f>
        <v>наименование отсутствует</v>
      </c>
      <c r="I14" s="279" t="s">
        <v>165</v>
      </c>
      <c r="J14" s="280"/>
      <c r="K14" s="268"/>
      <c r="L14" s="268"/>
      <c r="M14" s="268"/>
      <c r="N14" s="268"/>
      <c r="O14" s="268"/>
      <c r="P14" s="268"/>
      <c r="Q14" s="268"/>
      <c r="R14" s="268"/>
      <c r="S14" s="268"/>
      <c r="T14" s="268"/>
    </row>
    <row r="15" s="269" customFormat="true" ht="22.5" hidden="false" customHeight="false" outlineLevel="0" collapsed="false">
      <c r="A15" s="281"/>
      <c r="B15" s="268"/>
      <c r="C15" s="268"/>
      <c r="D15" s="268"/>
      <c r="F15" s="276" t="e">
        <f aca="false">"3." &amp;mergeValue()</f>
        <v>#VALUE!</v>
      </c>
      <c r="G15" s="277" t="s">
        <v>166</v>
      </c>
      <c r="H15" s="278" t="str">
        <f aca="false">IF('Перечень тарифов'!F21="","наименование отсутствует","" &amp; 'Перечень тарифов'!F21 &amp; "")</f>
        <v>Производство тепловой энергии. Некомбинированная выработка</v>
      </c>
      <c r="I15" s="279" t="s">
        <v>167</v>
      </c>
      <c r="J15" s="280"/>
      <c r="K15" s="268"/>
      <c r="L15" s="268"/>
      <c r="M15" s="268"/>
      <c r="N15" s="268"/>
      <c r="O15" s="268"/>
      <c r="P15" s="268"/>
      <c r="Q15" s="268"/>
      <c r="R15" s="268"/>
      <c r="S15" s="268"/>
      <c r="T15" s="268"/>
    </row>
    <row r="16" s="269" customFormat="true" ht="22.5" hidden="false" customHeight="false" outlineLevel="0" collapsed="false">
      <c r="A16" s="281"/>
      <c r="B16" s="268"/>
      <c r="C16" s="268"/>
      <c r="D16" s="268"/>
      <c r="F16" s="276" t="e">
        <f aca="false">"4."&amp;mergeValue()</f>
        <v>#VALUE!</v>
      </c>
      <c r="G16" s="277" t="s">
        <v>168</v>
      </c>
      <c r="H16" s="272" t="s">
        <v>169</v>
      </c>
      <c r="I16" s="279"/>
      <c r="J16" s="280"/>
      <c r="K16" s="268"/>
      <c r="L16" s="268"/>
      <c r="M16" s="268"/>
      <c r="N16" s="268"/>
      <c r="O16" s="268"/>
      <c r="P16" s="268"/>
      <c r="Q16" s="268"/>
      <c r="R16" s="268"/>
      <c r="S16" s="268"/>
      <c r="T16" s="268"/>
    </row>
    <row r="17" s="269" customFormat="true" ht="18.75" hidden="false" customHeight="false" outlineLevel="0" collapsed="false">
      <c r="A17" s="281"/>
      <c r="B17" s="281" t="n">
        <v>1</v>
      </c>
      <c r="C17" s="281"/>
      <c r="D17" s="281"/>
      <c r="F17" s="276" t="e">
        <f aca="false">"4."&amp;mergeValue() &amp;"."&amp;mergeValue()</f>
        <v>#VALUE!</v>
      </c>
      <c r="G17" s="282" t="s">
        <v>170</v>
      </c>
      <c r="H17" s="278" t="e">
        <f aca="false">IF(#NAME?="","",#NAME?)</f>
        <v>#N/A</v>
      </c>
      <c r="I17" s="279" t="s">
        <v>171</v>
      </c>
      <c r="J17" s="280"/>
      <c r="K17" s="268"/>
      <c r="L17" s="268"/>
      <c r="M17" s="268"/>
      <c r="N17" s="268"/>
      <c r="O17" s="268"/>
      <c r="P17" s="268"/>
      <c r="Q17" s="268"/>
      <c r="R17" s="268"/>
      <c r="S17" s="268"/>
      <c r="T17" s="268"/>
    </row>
    <row r="18" s="269" customFormat="true" ht="22.5" hidden="false" customHeight="false" outlineLevel="0" collapsed="false">
      <c r="A18" s="281"/>
      <c r="B18" s="281"/>
      <c r="C18" s="281" t="n">
        <v>1</v>
      </c>
      <c r="D18" s="281"/>
      <c r="F18" s="276" t="e">
        <f aca="false">"4."&amp;mergeValue() &amp;"."&amp;mergeValue()&amp;"."&amp;mergeValue()</f>
        <v>#VALUE!</v>
      </c>
      <c r="G18" s="283" t="s">
        <v>172</v>
      </c>
      <c r="H18" s="278" t="str">
        <f aca="false">IF(Территории!H16="","","" &amp; Территории!H16 &amp; "")</f>
        <v>Ростовский муниципальный район</v>
      </c>
      <c r="I18" s="279" t="s">
        <v>173</v>
      </c>
      <c r="J18" s="280"/>
      <c r="K18" s="268"/>
      <c r="L18" s="268"/>
      <c r="M18" s="268"/>
      <c r="N18" s="268"/>
      <c r="O18" s="268"/>
      <c r="P18" s="268"/>
      <c r="Q18" s="268"/>
      <c r="R18" s="268"/>
      <c r="S18" s="268"/>
      <c r="T18" s="268"/>
    </row>
    <row r="19" s="269" customFormat="true" ht="56.25" hidden="false" customHeight="false" outlineLevel="0" collapsed="false">
      <c r="A19" s="281"/>
      <c r="B19" s="281"/>
      <c r="C19" s="281"/>
      <c r="D19" s="281" t="n">
        <v>1</v>
      </c>
      <c r="F19" s="276" t="e">
        <f aca="false">"4."&amp;mergeValue() &amp;"."&amp;mergeValue()&amp;"."&amp;mergeValue()&amp;"."&amp;mergeValue()</f>
        <v>#VALUE!</v>
      </c>
      <c r="G19" s="284" t="s">
        <v>174</v>
      </c>
      <c r="H19" s="278" t="str">
        <f aca="false">IF(Территории!R17="","","" &amp; Территории!R17 &amp; "")</f>
        <v>Семибратово сельское поселение (78637447)</v>
      </c>
      <c r="I19" s="285" t="s">
        <v>175</v>
      </c>
      <c r="J19" s="280"/>
      <c r="K19" s="268"/>
      <c r="L19" s="268"/>
      <c r="M19" s="268"/>
      <c r="N19" s="268"/>
      <c r="O19" s="268"/>
      <c r="P19" s="268"/>
      <c r="Q19" s="268"/>
      <c r="R19" s="268"/>
      <c r="S19" s="268"/>
      <c r="T19" s="268"/>
    </row>
    <row r="20" s="269" customFormat="true" ht="45" hidden="false" customHeight="false" outlineLevel="0" collapsed="false">
      <c r="A20" s="281" t="n">
        <v>3</v>
      </c>
      <c r="B20" s="268"/>
      <c r="C20" s="268"/>
      <c r="D20" s="268"/>
      <c r="F20" s="276" t="e">
        <f aca="false">"2." &amp;mergeValue()</f>
        <v>#VALUE!</v>
      </c>
      <c r="G20" s="277" t="s">
        <v>164</v>
      </c>
      <c r="H20" s="278" t="str">
        <f aca="false">IF('Перечень тарифов'!R27="","наименование отсутствует","" &amp; 'Перечень тарифов'!R27 &amp; "")</f>
        <v>наименование отсутствует</v>
      </c>
      <c r="I20" s="279" t="s">
        <v>165</v>
      </c>
      <c r="J20" s="280"/>
      <c r="K20" s="268"/>
      <c r="L20" s="268"/>
      <c r="M20" s="268"/>
      <c r="N20" s="268"/>
      <c r="O20" s="268"/>
      <c r="P20" s="268"/>
      <c r="Q20" s="268"/>
      <c r="R20" s="268"/>
      <c r="S20" s="268"/>
      <c r="T20" s="268"/>
    </row>
    <row r="21" s="269" customFormat="true" ht="22.5" hidden="false" customHeight="false" outlineLevel="0" collapsed="false">
      <c r="A21" s="281"/>
      <c r="B21" s="268"/>
      <c r="C21" s="268"/>
      <c r="D21" s="268"/>
      <c r="F21" s="276" t="e">
        <f aca="false">"3." &amp;mergeValue()</f>
        <v>#VALUE!</v>
      </c>
      <c r="G21" s="277" t="s">
        <v>166</v>
      </c>
      <c r="H21" s="278" t="str">
        <f aca="false">IF('Перечень тарифов'!F21="","наименование отсутствует","" &amp; 'Перечень тарифов'!F21 &amp; "")</f>
        <v>Производство тепловой энергии. Некомбинированная выработка</v>
      </c>
      <c r="I21" s="279" t="s">
        <v>167</v>
      </c>
      <c r="J21" s="280"/>
      <c r="K21" s="268"/>
      <c r="L21" s="268"/>
      <c r="M21" s="268"/>
      <c r="N21" s="268"/>
      <c r="O21" s="268"/>
      <c r="P21" s="268"/>
      <c r="Q21" s="268"/>
      <c r="R21" s="268"/>
      <c r="S21" s="268"/>
      <c r="T21" s="268"/>
    </row>
    <row r="22" s="269" customFormat="true" ht="22.5" hidden="false" customHeight="false" outlineLevel="0" collapsed="false">
      <c r="A22" s="281"/>
      <c r="B22" s="268"/>
      <c r="C22" s="268"/>
      <c r="D22" s="268"/>
      <c r="F22" s="276" t="e">
        <f aca="false">"4."&amp;mergeValue()</f>
        <v>#VALUE!</v>
      </c>
      <c r="G22" s="277" t="s">
        <v>168</v>
      </c>
      <c r="H22" s="272" t="s">
        <v>169</v>
      </c>
      <c r="I22" s="279"/>
      <c r="J22" s="280"/>
      <c r="K22" s="268"/>
      <c r="L22" s="268"/>
      <c r="M22" s="268"/>
      <c r="N22" s="268"/>
      <c r="O22" s="268"/>
      <c r="P22" s="268"/>
      <c r="Q22" s="268"/>
      <c r="R22" s="268"/>
      <c r="S22" s="268"/>
      <c r="T22" s="268"/>
    </row>
    <row r="23" s="269" customFormat="true" ht="18.75" hidden="false" customHeight="false" outlineLevel="0" collapsed="false">
      <c r="A23" s="281"/>
      <c r="B23" s="281" t="n">
        <v>1</v>
      </c>
      <c r="C23" s="281"/>
      <c r="D23" s="281"/>
      <c r="F23" s="276" t="e">
        <f aca="false">"4."&amp;mergeValue() &amp;"."&amp;mergeValue()</f>
        <v>#VALUE!</v>
      </c>
      <c r="G23" s="282" t="s">
        <v>170</v>
      </c>
      <c r="H23" s="278" t="e">
        <f aca="false">IF(#NAME?="","",#NAME?)</f>
        <v>#N/A</v>
      </c>
      <c r="I23" s="279" t="s">
        <v>171</v>
      </c>
      <c r="J23" s="280"/>
      <c r="K23" s="268"/>
      <c r="L23" s="268"/>
      <c r="M23" s="268"/>
      <c r="N23" s="268"/>
      <c r="O23" s="268"/>
      <c r="P23" s="268"/>
      <c r="Q23" s="268"/>
      <c r="R23" s="268"/>
      <c r="S23" s="268"/>
      <c r="T23" s="268"/>
    </row>
    <row r="24" s="269" customFormat="true" ht="22.5" hidden="false" customHeight="false" outlineLevel="0" collapsed="false">
      <c r="A24" s="281"/>
      <c r="B24" s="281"/>
      <c r="C24" s="281" t="n">
        <v>1</v>
      </c>
      <c r="D24" s="281"/>
      <c r="F24" s="276" t="e">
        <f aca="false">"4."&amp;mergeValue() &amp;"."&amp;mergeValue()&amp;"."&amp;mergeValue()</f>
        <v>#VALUE!</v>
      </c>
      <c r="G24" s="283" t="s">
        <v>172</v>
      </c>
      <c r="H24" s="278" t="str">
        <f aca="false">IF(Территории!H19="","","" &amp; Территории!H19 &amp; "")</f>
        <v>Угличский муниципальный район</v>
      </c>
      <c r="I24" s="279" t="s">
        <v>173</v>
      </c>
      <c r="J24" s="280"/>
      <c r="K24" s="268"/>
      <c r="L24" s="268"/>
      <c r="M24" s="268"/>
      <c r="N24" s="268"/>
      <c r="O24" s="268"/>
      <c r="P24" s="268"/>
      <c r="Q24" s="268"/>
      <c r="R24" s="268"/>
      <c r="S24" s="268"/>
      <c r="T24" s="268"/>
    </row>
    <row r="25" s="269" customFormat="true" ht="56.25" hidden="false" customHeight="false" outlineLevel="0" collapsed="false">
      <c r="A25" s="281"/>
      <c r="B25" s="281"/>
      <c r="C25" s="281"/>
      <c r="D25" s="281" t="n">
        <v>1</v>
      </c>
      <c r="F25" s="276" t="e">
        <f aca="false">"4."&amp;mergeValue() &amp;"."&amp;mergeValue()&amp;"."&amp;mergeValue()&amp;"."&amp;mergeValue()</f>
        <v>#VALUE!</v>
      </c>
      <c r="G25" s="284" t="s">
        <v>174</v>
      </c>
      <c r="H25" s="278" t="str">
        <f aca="false">IF(Территории!R20="","","" &amp; Территории!R20 &amp; "")</f>
        <v>Угличский муниципальный район (78646000)</v>
      </c>
      <c r="I25" s="285" t="s">
        <v>175</v>
      </c>
      <c r="J25" s="280"/>
      <c r="K25" s="268"/>
      <c r="L25" s="268"/>
      <c r="M25" s="268"/>
      <c r="N25" s="268"/>
      <c r="O25" s="268"/>
      <c r="P25" s="268"/>
      <c r="Q25" s="268"/>
      <c r="R25" s="268"/>
      <c r="S25" s="268"/>
      <c r="T25" s="268"/>
    </row>
    <row r="26" s="245" customFormat="true" ht="3" hidden="false" customHeight="true" outlineLevel="0" collapsed="false">
      <c r="A26" s="208"/>
      <c r="B26" s="208"/>
      <c r="C26" s="208"/>
      <c r="D26" s="208"/>
      <c r="F26" s="296"/>
      <c r="G26" s="297"/>
      <c r="H26" s="298"/>
      <c r="I26" s="299"/>
      <c r="J26" s="208"/>
      <c r="K26" s="208"/>
      <c r="L26" s="208"/>
      <c r="M26" s="208"/>
      <c r="N26" s="208"/>
      <c r="O26" s="208"/>
      <c r="P26" s="208"/>
      <c r="Q26" s="208"/>
      <c r="R26" s="208"/>
      <c r="S26" s="208"/>
      <c r="T26" s="208"/>
    </row>
    <row r="27" s="245" customFormat="true" ht="15" hidden="false" customHeight="true" outlineLevel="0" collapsed="false">
      <c r="A27" s="208"/>
      <c r="B27" s="208"/>
      <c r="C27" s="208"/>
      <c r="D27" s="208"/>
      <c r="F27" s="300"/>
      <c r="G27" s="301" t="s">
        <v>180</v>
      </c>
      <c r="H27" s="301"/>
      <c r="I27" s="302"/>
      <c r="J27" s="208"/>
      <c r="K27" s="208"/>
      <c r="L27" s="208"/>
      <c r="M27" s="208"/>
      <c r="N27" s="208"/>
      <c r="O27" s="208"/>
      <c r="P27" s="208"/>
      <c r="Q27" s="208"/>
      <c r="R27" s="208"/>
      <c r="S27" s="208"/>
      <c r="T27" s="208"/>
    </row>
  </sheetData>
  <sheetProtection sheet="true" password="fa9c" objects="true" scenarios="true" formatColumns="false" formatRows="false"/>
  <mergeCells count="13">
    <mergeCell ref="F2:H2"/>
    <mergeCell ref="F4:H4"/>
    <mergeCell ref="I4:I5"/>
    <mergeCell ref="A8:A13"/>
    <mergeCell ref="B11:B13"/>
    <mergeCell ref="C12:C13"/>
    <mergeCell ref="A14:A19"/>
    <mergeCell ref="B17:B19"/>
    <mergeCell ref="C18:C19"/>
    <mergeCell ref="A20:A25"/>
    <mergeCell ref="B23:B25"/>
    <mergeCell ref="C24:C25"/>
    <mergeCell ref="G27:H27"/>
  </mergeCells>
  <dataValidations count="1">
    <dataValidation allowBlank="true" error="Допускается ввод не более 900 символов!" errorTitle="Ошибка" operator="lessThanOrEqual" showDropDown="false" showErrorMessage="true" showInputMessage="true" sqref="I26:I27"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A1:AX66"/>
  <sheetViews>
    <sheetView showFormulas="false" showGridLines="false" showRowColHeaders="true" showZeros="true" rightToLeft="false" tabSelected="true" showOutlineSymbols="true" defaultGridColor="true" view="normal" topLeftCell="L4" colorId="64" zoomScale="100" zoomScaleNormal="100" zoomScalePageLayoutView="100" workbookViewId="0">
      <selection pane="topLeft" activeCell="O22" activeCellId="0" sqref="O22"/>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false" outlineLevel="0" max="15" min="15" style="137" width="29.7"/>
    <col collapsed="false" customWidth="true" hidden="true" outlineLevel="0" max="17" min="16"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false" outlineLevel="0" max="21" min="21" style="137" width="8.57"/>
    <col collapsed="false" customWidth="true" hidden="false" outlineLevel="0" max="22" min="22" style="137" width="29.7"/>
    <col collapsed="false" customWidth="true" hidden="true" outlineLevel="0" max="24" min="23" style="137" width="23.71"/>
    <col collapsed="false" customWidth="true" hidden="false" outlineLevel="0" max="25" min="25" style="137" width="11.7"/>
    <col collapsed="false" customWidth="true" hidden="false" outlineLevel="0" max="26" min="26" style="137" width="3.71"/>
    <col collapsed="false" customWidth="true" hidden="false" outlineLevel="0" max="27" min="27" style="137" width="11.7"/>
    <col collapsed="false" customWidth="true" hidden="false" outlineLevel="0" max="28" min="28" style="137" width="8.57"/>
    <col collapsed="false" customWidth="true" hidden="false" outlineLevel="0" max="29" min="29" style="137" width="29.7"/>
    <col collapsed="false" customWidth="true" hidden="true" outlineLevel="0" max="31" min="30" style="137" width="23.71"/>
    <col collapsed="false" customWidth="true" hidden="false" outlineLevel="0" max="32" min="32" style="137" width="11.7"/>
    <col collapsed="false" customWidth="true" hidden="false" outlineLevel="0" max="33" min="33" style="137" width="3.71"/>
    <col collapsed="false" customWidth="true" hidden="false" outlineLevel="0" max="34" min="34" style="137" width="11.7"/>
    <col collapsed="false" customWidth="true" hidden="false" outlineLevel="0" max="35" min="35" style="137" width="8.57"/>
    <col collapsed="false" customWidth="true" hidden="false" outlineLevel="0" max="36" min="36" style="137" width="4.71"/>
    <col collapsed="false" customWidth="true" hidden="false" outlineLevel="0" max="37" min="37" style="137" width="115.72"/>
    <col collapsed="false" customWidth="false" hidden="false" outlineLevel="0" max="39" min="38" style="142" width="10.56"/>
    <col collapsed="false" customWidth="true" hidden="false" outlineLevel="0" max="40" min="40" style="142" width="11.14"/>
    <col collapsed="false" customWidth="false" hidden="false" outlineLevel="0" max="48" min="41" style="142" width="10.56"/>
    <col collapsed="false" customWidth="false" hidden="false" outlineLevel="0" max="270" min="49" style="137" width="10.56"/>
    <col collapsed="false" customWidth="true" hidden="true" outlineLevel="0" max="278" min="271" style="137" width="12.83"/>
    <col collapsed="false" customWidth="true" hidden="false" outlineLevel="0" max="279" min="279" style="137" width="3.71"/>
    <col collapsed="false" customWidth="true" hidden="false" outlineLevel="0" max="280" min="280" style="137" width="3.86"/>
    <col collapsed="false" customWidth="true" hidden="false" outlineLevel="0" max="281" min="281" style="137" width="3.71"/>
    <col collapsed="false" customWidth="true" hidden="false" outlineLevel="0" max="282" min="282" style="137" width="12.71"/>
    <col collapsed="false" customWidth="true" hidden="false" outlineLevel="0" max="283" min="283" style="137" width="52.7"/>
    <col collapsed="false" customWidth="true" hidden="true" outlineLevel="0" max="287" min="284" style="137" width="12.83"/>
    <col collapsed="false" customWidth="true" hidden="false" outlineLevel="0" max="288" min="288" style="137" width="12.29"/>
    <col collapsed="false" customWidth="true" hidden="false" outlineLevel="0" max="289" min="289" style="137" width="6.43"/>
    <col collapsed="false" customWidth="true" hidden="false" outlineLevel="0" max="290" min="290" style="137" width="12.29"/>
    <col collapsed="false" customWidth="true" hidden="true" outlineLevel="0" max="291" min="291" style="137" width="12.83"/>
    <col collapsed="false" customWidth="true" hidden="false" outlineLevel="0" max="292" min="292" style="137" width="3.71"/>
    <col collapsed="false" customWidth="true" hidden="false" outlineLevel="0" max="293" min="293" style="137" width="11.14"/>
    <col collapsed="false" customWidth="false" hidden="false" outlineLevel="0" max="295" min="294" style="137" width="10.56"/>
    <col collapsed="false" customWidth="true" hidden="false" outlineLevel="0" max="296" min="296" style="137" width="11.14"/>
    <col collapsed="false" customWidth="false" hidden="false" outlineLevel="0" max="526" min="297" style="137" width="10.56"/>
    <col collapsed="false" customWidth="true" hidden="true" outlineLevel="0" max="534" min="527" style="137" width="12.83"/>
    <col collapsed="false" customWidth="true" hidden="false" outlineLevel="0" max="535" min="535" style="137" width="3.71"/>
    <col collapsed="false" customWidth="true" hidden="false" outlineLevel="0" max="536" min="536" style="137" width="3.86"/>
    <col collapsed="false" customWidth="true" hidden="false" outlineLevel="0" max="537" min="537" style="137" width="3.71"/>
    <col collapsed="false" customWidth="true" hidden="false" outlineLevel="0" max="538" min="538" style="137" width="12.71"/>
    <col collapsed="false" customWidth="true" hidden="false" outlineLevel="0" max="539" min="539" style="137" width="52.7"/>
    <col collapsed="false" customWidth="true" hidden="true" outlineLevel="0" max="543" min="540" style="137" width="12.83"/>
    <col collapsed="false" customWidth="true" hidden="false" outlineLevel="0" max="544" min="544" style="137" width="12.29"/>
    <col collapsed="false" customWidth="true" hidden="false" outlineLevel="0" max="545" min="545" style="137" width="6.43"/>
    <col collapsed="false" customWidth="true" hidden="false" outlineLevel="0" max="546" min="546" style="137" width="12.29"/>
    <col collapsed="false" customWidth="true" hidden="true" outlineLevel="0" max="547" min="547" style="137" width="12.83"/>
    <col collapsed="false" customWidth="true" hidden="false" outlineLevel="0" max="548" min="548" style="137" width="3.71"/>
    <col collapsed="false" customWidth="true" hidden="false" outlineLevel="0" max="549" min="549" style="137" width="11.14"/>
    <col collapsed="false" customWidth="false" hidden="false" outlineLevel="0" max="551" min="550" style="137" width="10.56"/>
    <col collapsed="false" customWidth="true" hidden="false" outlineLevel="0" max="552" min="552" style="137" width="11.14"/>
    <col collapsed="false" customWidth="false" hidden="false" outlineLevel="0" max="782" min="553" style="137" width="10.56"/>
    <col collapsed="false" customWidth="true" hidden="true" outlineLevel="0" max="790" min="783" style="137" width="12.83"/>
    <col collapsed="false" customWidth="true" hidden="false" outlineLevel="0" max="791" min="791" style="137" width="3.71"/>
    <col collapsed="false" customWidth="true" hidden="false" outlineLevel="0" max="792" min="792" style="137" width="3.86"/>
    <col collapsed="false" customWidth="true" hidden="false" outlineLevel="0" max="793" min="793" style="137" width="3.71"/>
    <col collapsed="false" customWidth="true" hidden="false" outlineLevel="0" max="794" min="794" style="137" width="12.71"/>
    <col collapsed="false" customWidth="true" hidden="false" outlineLevel="0" max="795" min="795" style="137" width="52.7"/>
    <col collapsed="false" customWidth="true" hidden="true" outlineLevel="0" max="799" min="796" style="137" width="12.83"/>
    <col collapsed="false" customWidth="true" hidden="false" outlineLevel="0" max="800" min="800" style="137" width="12.29"/>
    <col collapsed="false" customWidth="true" hidden="false" outlineLevel="0" max="801" min="801" style="137" width="6.43"/>
    <col collapsed="false" customWidth="true" hidden="false" outlineLevel="0" max="802" min="802" style="137" width="12.29"/>
    <col collapsed="false" customWidth="true" hidden="true" outlineLevel="0" max="803" min="803" style="137" width="12.83"/>
    <col collapsed="false" customWidth="true" hidden="false" outlineLevel="0" max="804" min="804" style="137" width="3.71"/>
    <col collapsed="false" customWidth="true" hidden="false" outlineLevel="0" max="805" min="805" style="137" width="11.14"/>
    <col collapsed="false" customWidth="false" hidden="false" outlineLevel="0" max="807" min="806" style="137" width="10.56"/>
    <col collapsed="false" customWidth="true" hidden="false" outlineLevel="0" max="808" min="808" style="137" width="11.14"/>
    <col collapsed="false" customWidth="false" hidden="false" outlineLevel="0" max="1024" min="809" style="137" width="10.56"/>
  </cols>
  <sheetData>
    <row r="1" customFormat="false" ht="14.25" hidden="true" customHeight="false" outlineLevel="0" collapsed="false">
      <c r="Q1" s="304"/>
      <c r="R1" s="304"/>
      <c r="X1" s="304"/>
      <c r="Y1" s="304"/>
      <c r="AE1" s="304"/>
      <c r="AF1" s="304"/>
    </row>
    <row r="2" customFormat="false" ht="14.25" hidden="true" customHeight="false" outlineLevel="0" collapsed="false">
      <c r="U2" s="304"/>
      <c r="AB2" s="304"/>
      <c r="AI2" s="304"/>
    </row>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c r="V4" s="152"/>
      <c r="W4" s="152"/>
      <c r="X4" s="152"/>
      <c r="Y4" s="152"/>
      <c r="Z4" s="152"/>
      <c r="AA4" s="152"/>
      <c r="AB4" s="152"/>
      <c r="AC4" s="152"/>
      <c r="AD4" s="152"/>
      <c r="AE4" s="152"/>
      <c r="AF4" s="152"/>
      <c r="AG4" s="152"/>
      <c r="AH4" s="152"/>
      <c r="AI4" s="152"/>
    </row>
    <row r="5" customFormat="false" ht="26.1" hidden="false" customHeight="true" outlineLevel="0" collapsed="false">
      <c r="J5" s="305"/>
      <c r="K5" s="305"/>
      <c r="L5" s="307" t="s">
        <v>181</v>
      </c>
      <c r="M5" s="307"/>
      <c r="N5" s="307"/>
      <c r="O5" s="307"/>
      <c r="P5" s="307"/>
      <c r="Q5" s="307"/>
      <c r="R5" s="307"/>
      <c r="S5" s="307"/>
      <c r="T5" s="307"/>
      <c r="U5" s="308"/>
      <c r="V5" s="308"/>
      <c r="W5" s="308"/>
      <c r="X5" s="308"/>
      <c r="Y5" s="308"/>
      <c r="Z5" s="308"/>
      <c r="AA5" s="308"/>
      <c r="AB5" s="308"/>
      <c r="AC5" s="308"/>
      <c r="AD5" s="308"/>
      <c r="AE5" s="308"/>
      <c r="AF5" s="308"/>
      <c r="AG5" s="308"/>
      <c r="AH5" s="308"/>
      <c r="AI5" s="308"/>
    </row>
    <row r="6" customFormat="false" ht="3" hidden="false" customHeight="true" outlineLevel="0" collapsed="false">
      <c r="J6" s="305"/>
      <c r="K6" s="305"/>
      <c r="L6" s="306"/>
      <c r="M6" s="306"/>
      <c r="N6" s="306"/>
      <c r="O6" s="309"/>
      <c r="P6" s="309"/>
      <c r="Q6" s="309"/>
      <c r="R6" s="309"/>
      <c r="S6" s="309"/>
      <c r="T6" s="309"/>
      <c r="U6" s="309"/>
      <c r="V6" s="309"/>
      <c r="W6" s="309"/>
      <c r="X6" s="309"/>
      <c r="Y6" s="309"/>
      <c r="Z6" s="309"/>
      <c r="AA6" s="309"/>
      <c r="AB6" s="309"/>
      <c r="AC6" s="309"/>
      <c r="AD6" s="309"/>
      <c r="AE6" s="309"/>
      <c r="AF6" s="309"/>
      <c r="AG6" s="309"/>
      <c r="AH6" s="309"/>
      <c r="AI6" s="309"/>
      <c r="AJ6" s="152"/>
    </row>
    <row r="7" s="220" customFormat="true" ht="11.25" hidden="true" customHeight="false" outlineLevel="0" collapsed="false">
      <c r="A7" s="208"/>
      <c r="B7" s="208"/>
      <c r="C7" s="208"/>
      <c r="D7" s="208"/>
      <c r="E7" s="208"/>
      <c r="F7" s="208"/>
      <c r="G7" s="208"/>
      <c r="H7" s="208"/>
      <c r="L7" s="216"/>
      <c r="M7" s="108"/>
      <c r="O7" s="310"/>
      <c r="P7" s="310"/>
      <c r="Q7" s="310"/>
      <c r="R7" s="310"/>
      <c r="S7" s="310"/>
      <c r="T7" s="310"/>
      <c r="U7" s="311"/>
      <c r="V7" s="2"/>
      <c r="W7" s="2"/>
      <c r="X7" s="2"/>
      <c r="Y7" s="2"/>
      <c r="Z7" s="2"/>
      <c r="AA7" s="2"/>
      <c r="AB7" s="2"/>
      <c r="AC7" s="2"/>
      <c r="AD7" s="2"/>
      <c r="AE7" s="2"/>
      <c r="AF7" s="2"/>
      <c r="AG7" s="2"/>
      <c r="AH7" s="2"/>
      <c r="AI7" s="2"/>
      <c r="AJ7" s="311"/>
      <c r="AL7" s="208"/>
      <c r="AM7" s="208"/>
      <c r="AN7" s="208"/>
      <c r="AO7" s="208"/>
      <c r="AP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316"/>
      <c r="V8" s="2"/>
      <c r="W8" s="2"/>
      <c r="X8" s="2"/>
      <c r="Y8" s="2"/>
      <c r="Z8" s="2"/>
      <c r="AA8" s="2"/>
      <c r="AB8" s="2"/>
      <c r="AC8" s="2"/>
      <c r="AD8" s="2"/>
      <c r="AE8" s="2"/>
      <c r="AF8" s="2"/>
      <c r="AG8" s="2"/>
      <c r="AH8" s="2"/>
      <c r="AI8" s="2"/>
      <c r="AJ8" s="316"/>
      <c r="AK8" s="317"/>
      <c r="AL8" s="268"/>
      <c r="AM8" s="268"/>
      <c r="AN8" s="268"/>
      <c r="AO8" s="268"/>
      <c r="AP8" s="268"/>
      <c r="AQ8" s="268"/>
      <c r="AR8" s="268"/>
      <c r="AS8" s="268"/>
      <c r="AT8" s="268"/>
      <c r="AU8" s="268"/>
      <c r="AV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316"/>
      <c r="V9" s="2"/>
      <c r="W9" s="2"/>
      <c r="X9" s="2"/>
      <c r="Y9" s="2"/>
      <c r="Z9" s="2"/>
      <c r="AA9" s="2"/>
      <c r="AB9" s="2"/>
      <c r="AC9" s="2"/>
      <c r="AD9" s="2"/>
      <c r="AE9" s="2"/>
      <c r="AF9" s="2"/>
      <c r="AG9" s="2"/>
      <c r="AH9" s="2"/>
      <c r="AI9" s="2"/>
      <c r="AJ9" s="316"/>
      <c r="AK9" s="317"/>
      <c r="AL9" s="268"/>
      <c r="AM9" s="268"/>
      <c r="AN9" s="268"/>
      <c r="AO9" s="268"/>
      <c r="AP9" s="268"/>
      <c r="AQ9" s="268"/>
      <c r="AR9" s="268"/>
      <c r="AS9" s="268"/>
      <c r="AT9" s="268"/>
      <c r="AU9" s="268"/>
      <c r="AV9" s="268"/>
    </row>
    <row r="10" s="220" customFormat="true" ht="11.25" hidden="true" customHeight="false" outlineLevel="0" collapsed="false">
      <c r="A10" s="208"/>
      <c r="B10" s="208"/>
      <c r="C10" s="208"/>
      <c r="D10" s="208"/>
      <c r="E10" s="208"/>
      <c r="F10" s="208"/>
      <c r="G10" s="208"/>
      <c r="H10" s="208"/>
      <c r="L10" s="216"/>
      <c r="M10" s="108"/>
      <c r="O10" s="310"/>
      <c r="P10" s="310"/>
      <c r="Q10" s="310"/>
      <c r="R10" s="310"/>
      <c r="S10" s="310"/>
      <c r="T10" s="310"/>
      <c r="U10" s="311"/>
      <c r="V10" s="2"/>
      <c r="W10" s="2"/>
      <c r="X10" s="2"/>
      <c r="Y10" s="2"/>
      <c r="Z10" s="2"/>
      <c r="AA10" s="2"/>
      <c r="AB10" s="2"/>
      <c r="AC10" s="2"/>
      <c r="AD10" s="2"/>
      <c r="AE10" s="2"/>
      <c r="AF10" s="2"/>
      <c r="AG10" s="2"/>
      <c r="AH10" s="2"/>
      <c r="AI10" s="2"/>
      <c r="AJ10" s="311"/>
      <c r="AL10" s="208"/>
      <c r="AM10" s="208"/>
      <c r="AN10" s="208"/>
      <c r="AO10" s="208"/>
      <c r="AP10" s="208"/>
    </row>
    <row r="11" s="269" customFormat="true" ht="11.25" hidden="true" customHeight="false" outlineLevel="0" collapsed="false">
      <c r="A11" s="268"/>
      <c r="B11" s="268"/>
      <c r="C11" s="268"/>
      <c r="D11" s="268"/>
      <c r="E11" s="268"/>
      <c r="F11" s="268"/>
      <c r="G11" s="268"/>
      <c r="H11" s="268"/>
      <c r="L11" s="318"/>
      <c r="M11" s="318"/>
      <c r="N11" s="318"/>
      <c r="O11" s="316"/>
      <c r="P11" s="316"/>
      <c r="Q11" s="316"/>
      <c r="R11" s="316"/>
      <c r="S11" s="316"/>
      <c r="T11" s="316"/>
      <c r="U11" s="319" t="s">
        <v>182</v>
      </c>
      <c r="V11" s="316"/>
      <c r="W11" s="316"/>
      <c r="X11" s="316"/>
      <c r="Y11" s="316"/>
      <c r="Z11" s="316"/>
      <c r="AA11" s="316"/>
      <c r="AB11" s="319" t="s">
        <v>182</v>
      </c>
      <c r="AC11" s="316"/>
      <c r="AD11" s="316"/>
      <c r="AE11" s="316"/>
      <c r="AF11" s="316"/>
      <c r="AG11" s="316"/>
      <c r="AH11" s="316"/>
      <c r="AI11" s="319" t="s">
        <v>182</v>
      </c>
      <c r="AL11" s="268"/>
      <c r="AM11" s="268"/>
      <c r="AN11" s="268"/>
      <c r="AO11" s="268"/>
      <c r="AP11" s="268"/>
      <c r="AQ11" s="268"/>
      <c r="AR11" s="268"/>
      <c r="AS11" s="268"/>
      <c r="AT11" s="268"/>
      <c r="AU11" s="268"/>
      <c r="AV11" s="268"/>
    </row>
    <row r="12" customFormat="false" ht="14.25" hidden="false" customHeight="true" outlineLevel="0" collapsed="false">
      <c r="J12" s="305"/>
      <c r="K12" s="305"/>
      <c r="L12" s="306"/>
      <c r="M12" s="306"/>
      <c r="N12" s="320"/>
      <c r="O12" s="321"/>
      <c r="P12" s="321"/>
      <c r="Q12" s="321"/>
      <c r="R12" s="321"/>
      <c r="S12" s="321"/>
      <c r="T12" s="321"/>
      <c r="U12" s="321"/>
      <c r="V12" s="321" t="s">
        <v>212</v>
      </c>
      <c r="W12" s="321"/>
      <c r="X12" s="321"/>
      <c r="Y12" s="321"/>
      <c r="Z12" s="321"/>
      <c r="AA12" s="321"/>
      <c r="AB12" s="321"/>
      <c r="AC12" s="321" t="s">
        <v>212</v>
      </c>
      <c r="AD12" s="321"/>
      <c r="AE12" s="321"/>
      <c r="AF12" s="321"/>
      <c r="AG12" s="321"/>
      <c r="AH12" s="321"/>
      <c r="AI12" s="321"/>
    </row>
    <row r="13" customFormat="false" ht="14.25" hidden="false" customHeight="true" outlineLevel="0" collapsed="false">
      <c r="J13" s="305"/>
      <c r="K13" s="305"/>
      <c r="L13" s="164" t="s">
        <v>159</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t="s">
        <v>160</v>
      </c>
    </row>
    <row r="14" customFormat="false" ht="14.25" hidden="false" customHeight="true" outlineLevel="0" collapsed="false">
      <c r="J14" s="305"/>
      <c r="K14" s="305"/>
      <c r="L14" s="322" t="s">
        <v>93</v>
      </c>
      <c r="M14" s="322" t="s">
        <v>183</v>
      </c>
      <c r="N14" s="323"/>
      <c r="O14" s="324" t="s">
        <v>184</v>
      </c>
      <c r="P14" s="324"/>
      <c r="Q14" s="324"/>
      <c r="R14" s="324"/>
      <c r="S14" s="324"/>
      <c r="T14" s="324"/>
      <c r="U14" s="322" t="s">
        <v>185</v>
      </c>
      <c r="V14" s="324" t="s">
        <v>184</v>
      </c>
      <c r="W14" s="324"/>
      <c r="X14" s="324"/>
      <c r="Y14" s="324"/>
      <c r="Z14" s="324"/>
      <c r="AA14" s="324"/>
      <c r="AB14" s="322" t="s">
        <v>185</v>
      </c>
      <c r="AC14" s="324" t="s">
        <v>184</v>
      </c>
      <c r="AD14" s="324"/>
      <c r="AE14" s="324"/>
      <c r="AF14" s="324"/>
      <c r="AG14" s="324"/>
      <c r="AH14" s="324"/>
      <c r="AI14" s="322" t="s">
        <v>185</v>
      </c>
      <c r="AJ14" s="325" t="s">
        <v>186</v>
      </c>
      <c r="AK14" s="164"/>
    </row>
    <row r="15" customFormat="false" ht="14.25" hidden="false" customHeight="true" outlineLevel="0" collapsed="false">
      <c r="J15" s="305"/>
      <c r="K15" s="305"/>
      <c r="L15" s="322"/>
      <c r="M15" s="322"/>
      <c r="N15" s="326"/>
      <c r="O15" s="327" t="s">
        <v>187</v>
      </c>
      <c r="P15" s="327" t="s">
        <v>188</v>
      </c>
      <c r="Q15" s="327"/>
      <c r="R15" s="328" t="s">
        <v>189</v>
      </c>
      <c r="S15" s="328"/>
      <c r="T15" s="328"/>
      <c r="U15" s="322"/>
      <c r="V15" s="327" t="s">
        <v>187</v>
      </c>
      <c r="W15" s="327" t="s">
        <v>188</v>
      </c>
      <c r="X15" s="327"/>
      <c r="Y15" s="328" t="s">
        <v>189</v>
      </c>
      <c r="Z15" s="328"/>
      <c r="AA15" s="328"/>
      <c r="AB15" s="322"/>
      <c r="AC15" s="327" t="s">
        <v>187</v>
      </c>
      <c r="AD15" s="327" t="s">
        <v>188</v>
      </c>
      <c r="AE15" s="327"/>
      <c r="AF15" s="328" t="s">
        <v>189</v>
      </c>
      <c r="AG15" s="328"/>
      <c r="AH15" s="328"/>
      <c r="AI15" s="322"/>
      <c r="AJ15" s="325"/>
      <c r="AK15" s="164"/>
    </row>
    <row r="16" customFormat="false" ht="33.75" hidden="false" customHeight="true" outlineLevel="0" collapsed="false">
      <c r="J16" s="305"/>
      <c r="K16" s="305"/>
      <c r="L16" s="322"/>
      <c r="M16" s="322"/>
      <c r="N16" s="329"/>
      <c r="O16" s="327"/>
      <c r="P16" s="330" t="s">
        <v>190</v>
      </c>
      <c r="Q16" s="330" t="s">
        <v>191</v>
      </c>
      <c r="R16" s="331" t="s">
        <v>192</v>
      </c>
      <c r="S16" s="331" t="s">
        <v>193</v>
      </c>
      <c r="T16" s="331"/>
      <c r="U16" s="322"/>
      <c r="V16" s="327"/>
      <c r="W16" s="330" t="s">
        <v>190</v>
      </c>
      <c r="X16" s="330" t="s">
        <v>191</v>
      </c>
      <c r="Y16" s="331" t="s">
        <v>192</v>
      </c>
      <c r="Z16" s="331" t="s">
        <v>193</v>
      </c>
      <c r="AA16" s="331"/>
      <c r="AB16" s="322"/>
      <c r="AC16" s="327"/>
      <c r="AD16" s="330" t="s">
        <v>190</v>
      </c>
      <c r="AE16" s="330" t="s">
        <v>191</v>
      </c>
      <c r="AF16" s="331" t="s">
        <v>192</v>
      </c>
      <c r="AG16" s="331" t="s">
        <v>193</v>
      </c>
      <c r="AH16" s="331"/>
      <c r="AI16" s="322"/>
      <c r="AJ16" s="325"/>
      <c r="AK16" s="164"/>
    </row>
    <row r="17" customFormat="false" ht="14.25" hidden="false" customHeight="false" outlineLevel="0" collapsed="false">
      <c r="J17" s="305"/>
      <c r="K17" s="332" t="n">
        <v>1</v>
      </c>
      <c r="L17" s="333" t="s">
        <v>95</v>
      </c>
      <c r="M17" s="333" t="s">
        <v>96</v>
      </c>
      <c r="N17" s="334" t="str">
        <f aca="true">OFFSET(N17,0,-1)</f>
        <v>2</v>
      </c>
      <c r="O17" s="335" t="n">
        <f aca="true">OFFSET(O17,0,-1)+1</f>
        <v>3</v>
      </c>
      <c r="P17" s="335" t="n">
        <f aca="true">OFFSET(P17,0,-1)+1</f>
        <v>4</v>
      </c>
      <c r="Q17" s="335" t="n">
        <f aca="true">OFFSET(Q17,0,-1)+1</f>
        <v>5</v>
      </c>
      <c r="R17" s="335" t="n">
        <f aca="true">OFFSET(R17,0,-1)+1</f>
        <v>6</v>
      </c>
      <c r="S17" s="335" t="n">
        <f aca="true">OFFSET(S17,0,-1)+1</f>
        <v>7</v>
      </c>
      <c r="T17" s="335"/>
      <c r="U17" s="335" t="n">
        <f aca="true">OFFSET(U17,0,-2)+1</f>
        <v>8</v>
      </c>
      <c r="V17" s="335" t="n">
        <f aca="true">OFFSET(V17,0,-1)+1</f>
        <v>9</v>
      </c>
      <c r="W17" s="335" t="n">
        <f aca="true">OFFSET(W17,0,-1)+1</f>
        <v>10</v>
      </c>
      <c r="X17" s="335" t="n">
        <f aca="true">OFFSET(X17,0,-1)+1</f>
        <v>11</v>
      </c>
      <c r="Y17" s="335" t="n">
        <f aca="true">OFFSET(Y17,0,-1)+1</f>
        <v>12</v>
      </c>
      <c r="Z17" s="335" t="n">
        <f aca="true">OFFSET(Z17,0,-1)+1</f>
        <v>13</v>
      </c>
      <c r="AA17" s="335"/>
      <c r="AB17" s="335" t="n">
        <f aca="true">OFFSET(AB17,0,-2)+1</f>
        <v>14</v>
      </c>
      <c r="AC17" s="335" t="n">
        <f aca="true">OFFSET(AC17,0,-1)+1</f>
        <v>15</v>
      </c>
      <c r="AD17" s="335" t="n">
        <f aca="true">OFFSET(AD17,0,-1)+1</f>
        <v>16</v>
      </c>
      <c r="AE17" s="335" t="n">
        <f aca="true">OFFSET(AE17,0,-1)+1</f>
        <v>17</v>
      </c>
      <c r="AF17" s="335" t="n">
        <f aca="true">OFFSET(AF17,0,-1)+1</f>
        <v>18</v>
      </c>
      <c r="AG17" s="335" t="n">
        <f aca="true">OFFSET(AG17,0,-1)+1</f>
        <v>19</v>
      </c>
      <c r="AH17" s="335"/>
      <c r="AI17" s="335" t="n">
        <f aca="true">OFFSET(AI17,0,-2)+1</f>
        <v>20</v>
      </c>
      <c r="AJ17" s="334" t="n">
        <f aca="true">OFFSET(AJ17,0,-1)</f>
        <v>20</v>
      </c>
      <c r="AK17" s="335" t="n">
        <f aca="true">OFFSET(AK17,0,-1)+1</f>
        <v>21</v>
      </c>
    </row>
    <row r="18" customFormat="false" ht="22.5" hidden="true" customHeight="false" outlineLevel="0" collapsed="false">
      <c r="A18" s="336" t="n">
        <v>1</v>
      </c>
      <c r="B18" s="337"/>
      <c r="C18" s="337"/>
      <c r="D18" s="337"/>
      <c r="E18" s="338"/>
      <c r="F18" s="336"/>
      <c r="G18" s="336"/>
      <c r="H18" s="336"/>
      <c r="I18" s="302"/>
      <c r="J18" s="339"/>
      <c r="K18" s="340"/>
      <c r="L18" s="341" t="e">
        <f aca="false">mergeValue()</f>
        <v>#VALUE!</v>
      </c>
      <c r="M18" s="342" t="s">
        <v>126</v>
      </c>
      <c r="N18" s="343"/>
      <c r="O18" s="344" t="str">
        <f aca="false">IF('Перечень тарифов'!J21="","","" &amp; 'Перечень тарифов'!J21 &amp; "")</f>
        <v/>
      </c>
      <c r="P18" s="344"/>
      <c r="Q18" s="344"/>
      <c r="R18" s="344"/>
      <c r="S18" s="344"/>
      <c r="T18" s="344"/>
      <c r="U18" s="344"/>
      <c r="V18" s="344"/>
      <c r="W18" s="344"/>
      <c r="X18" s="344"/>
      <c r="Y18" s="344"/>
      <c r="Z18" s="344"/>
      <c r="AA18" s="344"/>
      <c r="AB18" s="344"/>
      <c r="AC18" s="344"/>
      <c r="AD18" s="344"/>
      <c r="AE18" s="344"/>
      <c r="AF18" s="344"/>
      <c r="AG18" s="344"/>
      <c r="AH18" s="344"/>
      <c r="AI18" s="344"/>
      <c r="AJ18" s="344"/>
      <c r="AK18" s="345" t="s">
        <v>194</v>
      </c>
      <c r="AM18" s="139"/>
      <c r="AN18" s="139" t="str">
        <f aca="false">IF(M18="","",M18 )</f>
        <v>Наименование тарифа</v>
      </c>
      <c r="AO18" s="139"/>
      <c r="AP18" s="139"/>
      <c r="AQ18" s="139"/>
      <c r="AW18" s="142"/>
      <c r="AX18" s="142"/>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343"/>
      <c r="O19" s="344" t="str">
        <f aca="false">IF('Перечень тарифов'!N21="","","" &amp; 'Перечень тарифов'!N21 &amp; "")</f>
        <v>город Ярославль, город Ярославль (78701000);</v>
      </c>
      <c r="P19" s="344"/>
      <c r="Q19" s="344"/>
      <c r="R19" s="344"/>
      <c r="S19" s="344"/>
      <c r="T19" s="344"/>
      <c r="U19" s="344"/>
      <c r="V19" s="344"/>
      <c r="W19" s="344"/>
      <c r="X19" s="344"/>
      <c r="Y19" s="344"/>
      <c r="Z19" s="344"/>
      <c r="AA19" s="344"/>
      <c r="AB19" s="344"/>
      <c r="AC19" s="344"/>
      <c r="AD19" s="344"/>
      <c r="AE19" s="344"/>
      <c r="AF19" s="344"/>
      <c r="AG19" s="344"/>
      <c r="AH19" s="344"/>
      <c r="AI19" s="344"/>
      <c r="AJ19" s="344"/>
      <c r="AK19" s="345" t="s">
        <v>195</v>
      </c>
      <c r="AM19" s="139"/>
      <c r="AN19" s="139" t="str">
        <f aca="false">IF(M19="","",M19 )</f>
        <v>Территория действия тарифа</v>
      </c>
      <c r="AO19" s="139"/>
      <c r="AP19" s="139"/>
      <c r="AQ19" s="139"/>
      <c r="AW19" s="142"/>
      <c r="AX19" s="142"/>
    </row>
    <row r="20" customFormat="false" ht="14.25" hidden="tru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c r="N20" s="343"/>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5"/>
      <c r="AM20" s="139"/>
      <c r="AN20" s="139" t="str">
        <f aca="false">IF(M20="","",M20 )</f>
        <v/>
      </c>
      <c r="AO20" s="139"/>
      <c r="AP20" s="139"/>
      <c r="AQ20" s="139"/>
      <c r="AW20" s="142"/>
      <c r="AX20" s="142"/>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343"/>
      <c r="O21" s="344" t="str">
        <f aca="false">IF('Перечень тарифов'!V21="","","" &amp; 'Перечень тарифов'!V21 &amp; "")</f>
        <v>РК 1-4</v>
      </c>
      <c r="P21" s="344"/>
      <c r="Q21" s="344"/>
      <c r="R21" s="344"/>
      <c r="S21" s="344"/>
      <c r="T21" s="344"/>
      <c r="U21" s="344"/>
      <c r="V21" s="344"/>
      <c r="W21" s="344"/>
      <c r="X21" s="344"/>
      <c r="Y21" s="344"/>
      <c r="Z21" s="344"/>
      <c r="AA21" s="344"/>
      <c r="AB21" s="344"/>
      <c r="AC21" s="344"/>
      <c r="AD21" s="344"/>
      <c r="AE21" s="344"/>
      <c r="AF21" s="344"/>
      <c r="AG21" s="344"/>
      <c r="AH21" s="344"/>
      <c r="AI21" s="344"/>
      <c r="AJ21" s="344"/>
      <c r="AK21" s="345" t="s">
        <v>199</v>
      </c>
      <c r="AM21" s="139"/>
      <c r="AN21" s="139" t="str">
        <f aca="false">IF(M21="","",M21 )</f>
        <v>Источник тепловой энергии  </v>
      </c>
      <c r="AO21" s="139"/>
      <c r="AP21" s="139"/>
      <c r="AQ21" s="139"/>
      <c r="AW21" s="142"/>
      <c r="AX21" s="142"/>
    </row>
    <row r="22" customFormat="false" ht="78.75" hidden="false" customHeight="true" outlineLevel="0" collapsed="false">
      <c r="A22" s="336"/>
      <c r="B22" s="336"/>
      <c r="C22" s="336"/>
      <c r="D22" s="336"/>
      <c r="E22" s="336" t="n">
        <v>1</v>
      </c>
      <c r="F22" s="336"/>
      <c r="G22" s="336"/>
      <c r="H22" s="337" t="n">
        <v>1</v>
      </c>
      <c r="I22" s="336" t="n">
        <v>1</v>
      </c>
      <c r="J22" s="336"/>
      <c r="K22" s="352"/>
      <c r="L22" s="341" t="e">
        <f aca="false">mergeValue() &amp;"."&amp;mergeValue()&amp;"."&amp;mergeValue()&amp;"."&amp;mergeValue()&amp;"."&amp;mergeValue()</f>
        <v>#VALUE!</v>
      </c>
      <c r="M22" s="353" t="s">
        <v>200</v>
      </c>
      <c r="N22" s="343"/>
      <c r="O22" s="354" t="s">
        <v>213</v>
      </c>
      <c r="P22" s="354"/>
      <c r="Q22" s="354"/>
      <c r="R22" s="354"/>
      <c r="S22" s="354"/>
      <c r="T22" s="354"/>
      <c r="U22" s="354"/>
      <c r="V22" s="354"/>
      <c r="W22" s="354"/>
      <c r="X22" s="354"/>
      <c r="Y22" s="354"/>
      <c r="Z22" s="354"/>
      <c r="AA22" s="354"/>
      <c r="AB22" s="354"/>
      <c r="AC22" s="354"/>
      <c r="AD22" s="354"/>
      <c r="AE22" s="354"/>
      <c r="AF22" s="354"/>
      <c r="AG22" s="354"/>
      <c r="AH22" s="354"/>
      <c r="AI22" s="354"/>
      <c r="AJ22" s="354"/>
      <c r="AK22" s="345" t="s">
        <v>201</v>
      </c>
      <c r="AM22" s="139"/>
      <c r="AN22" s="139" t="str">
        <f aca="false">IF(M22="","",M22 )</f>
        <v>Схема подключения теплопотребляющей установки к коллектору источника тепловой энергии</v>
      </c>
      <c r="AO22" s="139"/>
      <c r="AP22" s="139"/>
      <c r="AQ22" s="139"/>
      <c r="AW22" s="142"/>
      <c r="AX22" s="142"/>
    </row>
    <row r="23" customFormat="false" ht="33.75" hidden="false" customHeight="tru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&amp;"."&amp;mergeValue()&amp;"."&amp;mergeValue()&amp;"."&amp;mergeValue()&amp;"."&amp;mergeValue()&amp;"."&amp;mergeValue()</f>
        <v>#VALUE!</v>
      </c>
      <c r="M23" s="356" t="s">
        <v>202</v>
      </c>
      <c r="N23" s="343"/>
      <c r="O23" s="354" t="s">
        <v>214</v>
      </c>
      <c r="P23" s="354"/>
      <c r="Q23" s="354"/>
      <c r="R23" s="354"/>
      <c r="S23" s="354"/>
      <c r="T23" s="354"/>
      <c r="U23" s="354"/>
      <c r="V23" s="354"/>
      <c r="W23" s="354"/>
      <c r="X23" s="354"/>
      <c r="Y23" s="354"/>
      <c r="Z23" s="354"/>
      <c r="AA23" s="354"/>
      <c r="AB23" s="354"/>
      <c r="AC23" s="354"/>
      <c r="AD23" s="354"/>
      <c r="AE23" s="354"/>
      <c r="AF23" s="354"/>
      <c r="AG23" s="354"/>
      <c r="AH23" s="354"/>
      <c r="AI23" s="354"/>
      <c r="AJ23" s="354"/>
      <c r="AK23" s="345" t="s">
        <v>203</v>
      </c>
      <c r="AM23" s="139"/>
      <c r="AN23" s="139" t="str">
        <f aca="false">IF(M23="","",M23 )</f>
        <v>Группа потребителей</v>
      </c>
      <c r="AO23" s="139"/>
      <c r="AP23" s="139"/>
      <c r="AQ23" s="139"/>
      <c r="AW23" s="142"/>
      <c r="AX23" s="142"/>
    </row>
    <row r="24" customFormat="false" ht="122.1"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&amp;"."&amp;mergeValue()&amp;"."&amp;mergeValue()&amp;"."&amp;mergeValue()&amp;"."&amp;mergeValue()&amp;"."&amp;mergeValue()&amp;"."&amp;mergeValue()</f>
        <v>#VALUE!</v>
      </c>
      <c r="M24" s="357" t="s">
        <v>215</v>
      </c>
      <c r="N24" s="343"/>
      <c r="O24" s="378" t="n">
        <v>1765.71</v>
      </c>
      <c r="P24" s="358"/>
      <c r="Q24" s="359"/>
      <c r="R24" s="360" t="s">
        <v>216</v>
      </c>
      <c r="S24" s="361" t="s">
        <v>89</v>
      </c>
      <c r="T24" s="360" t="s">
        <v>217</v>
      </c>
      <c r="U24" s="361" t="s">
        <v>89</v>
      </c>
      <c r="V24" s="378" t="n">
        <v>1695.97</v>
      </c>
      <c r="W24" s="358"/>
      <c r="X24" s="359"/>
      <c r="Y24" s="360" t="s">
        <v>218</v>
      </c>
      <c r="Z24" s="361" t="s">
        <v>89</v>
      </c>
      <c r="AA24" s="360" t="s">
        <v>219</v>
      </c>
      <c r="AB24" s="361" t="s">
        <v>89</v>
      </c>
      <c r="AC24" s="378" t="n">
        <v>1780.14</v>
      </c>
      <c r="AD24" s="358"/>
      <c r="AE24" s="359"/>
      <c r="AF24" s="360" t="s">
        <v>220</v>
      </c>
      <c r="AG24" s="361" t="s">
        <v>89</v>
      </c>
      <c r="AH24" s="360" t="s">
        <v>221</v>
      </c>
      <c r="AI24" s="361" t="s">
        <v>38</v>
      </c>
      <c r="AJ24" s="358"/>
      <c r="AK24" s="285" t="s">
        <v>204</v>
      </c>
      <c r="AL24" s="142" t="e">
        <f aca="false">strCheckDate()</f>
        <v>#VALUE!</v>
      </c>
      <c r="AM24" s="139"/>
      <c r="AN24" s="139" t="str">
        <f aca="false">IF(M24="","",M24 )</f>
        <v>горячая вода в системе централизованного теплоснабжения на отопление</v>
      </c>
      <c r="AO24" s="139"/>
      <c r="AP24" s="139"/>
      <c r="AQ24" s="139"/>
      <c r="AW24" s="142"/>
      <c r="AX24" s="142"/>
    </row>
    <row r="25" customFormat="false" ht="11.25" hidden="true" customHeight="true" outlineLevel="0" collapsed="false">
      <c r="A25" s="336"/>
      <c r="B25" s="336"/>
      <c r="C25" s="336"/>
      <c r="D25" s="336"/>
      <c r="E25" s="336"/>
      <c r="F25" s="336"/>
      <c r="G25" s="337"/>
      <c r="H25" s="337"/>
      <c r="I25" s="336"/>
      <c r="J25" s="336"/>
      <c r="K25" s="355"/>
      <c r="L25" s="362"/>
      <c r="M25" s="343"/>
      <c r="N25" s="343"/>
      <c r="O25" s="358"/>
      <c r="P25" s="358"/>
      <c r="Q25" s="363" t="str">
        <f aca="false">R24 &amp; "-" &amp; T24</f>
        <v>01.07.2021-30.06.2022</v>
      </c>
      <c r="R25" s="360"/>
      <c r="S25" s="361"/>
      <c r="T25" s="360"/>
      <c r="U25" s="361"/>
      <c r="V25" s="358"/>
      <c r="W25" s="358"/>
      <c r="X25" s="363" t="str">
        <f aca="false">Y24 &amp; "-" &amp; AA24</f>
        <v>01.07.2022-30.06.2023</v>
      </c>
      <c r="Y25" s="360"/>
      <c r="Z25" s="361"/>
      <c r="AA25" s="360"/>
      <c r="AB25" s="361"/>
      <c r="AC25" s="358"/>
      <c r="AD25" s="358"/>
      <c r="AE25" s="363" t="str">
        <f aca="false">AF24 &amp; "-" &amp; AH24</f>
        <v>01.07.2023-30.06.2024</v>
      </c>
      <c r="AF25" s="360"/>
      <c r="AG25" s="361"/>
      <c r="AH25" s="360"/>
      <c r="AI25" s="361"/>
      <c r="AJ25" s="358"/>
      <c r="AK25" s="285"/>
      <c r="AM25" s="139"/>
      <c r="AN25" s="139" t="str">
        <f aca="false">IF(M25="","",M25 )</f>
        <v/>
      </c>
      <c r="AO25" s="139"/>
      <c r="AP25" s="139"/>
      <c r="AQ25" s="139"/>
      <c r="AW25" s="142"/>
      <c r="AX25" s="142"/>
    </row>
    <row r="26" customFormat="false" ht="15" hidden="false" customHeight="true" outlineLevel="0" collapsed="false">
      <c r="A26" s="336"/>
      <c r="B26" s="336"/>
      <c r="C26" s="336"/>
      <c r="D26" s="336"/>
      <c r="E26" s="336"/>
      <c r="F26" s="336"/>
      <c r="G26" s="336"/>
      <c r="H26" s="337"/>
      <c r="I26" s="336"/>
      <c r="J26" s="336"/>
      <c r="K26" s="352"/>
      <c r="L26" s="364"/>
      <c r="M26" s="365" t="s">
        <v>205</v>
      </c>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366"/>
      <c r="AK26" s="285"/>
      <c r="AM26" s="139"/>
      <c r="AN26" s="139" t="str">
        <f aca="false">IF(M26="","",M26 )</f>
        <v>Добавить вид теплоносителя (параметры теплоносителя)</v>
      </c>
      <c r="AO26" s="139"/>
      <c r="AP26" s="139"/>
      <c r="AQ26" s="139"/>
      <c r="AW26" s="142"/>
      <c r="AX26" s="142"/>
    </row>
    <row r="27" customFormat="false" ht="33.75" hidden="false" customHeight="true" outlineLevel="0" collapsed="false">
      <c r="A27" s="336"/>
      <c r="B27" s="336"/>
      <c r="C27" s="336"/>
      <c r="D27" s="336"/>
      <c r="E27" s="336"/>
      <c r="F27" s="336" t="n">
        <v>2</v>
      </c>
      <c r="G27" s="337"/>
      <c r="H27" s="337"/>
      <c r="I27" s="336"/>
      <c r="J27" s="151" t="s">
        <v>212</v>
      </c>
      <c r="K27" s="355"/>
      <c r="L27" s="341" t="e">
        <f aca="false">mergeValue() &amp;"."&amp;mergeValue()&amp;"."&amp;mergeValue()&amp;"."&amp;mergeValue()&amp;"."&amp;mergeValue()&amp;"."&amp;mergeValue()</f>
        <v>#VALUE!</v>
      </c>
      <c r="M27" s="356" t="s">
        <v>202</v>
      </c>
      <c r="N27" s="343"/>
      <c r="O27" s="354" t="s">
        <v>222</v>
      </c>
      <c r="P27" s="354"/>
      <c r="Q27" s="354"/>
      <c r="R27" s="354"/>
      <c r="S27" s="354"/>
      <c r="T27" s="354"/>
      <c r="U27" s="354"/>
      <c r="V27" s="354"/>
      <c r="W27" s="354"/>
      <c r="X27" s="354"/>
      <c r="Y27" s="354"/>
      <c r="Z27" s="354"/>
      <c r="AA27" s="354"/>
      <c r="AB27" s="354"/>
      <c r="AC27" s="354"/>
      <c r="AD27" s="354"/>
      <c r="AE27" s="354"/>
      <c r="AF27" s="354"/>
      <c r="AG27" s="354"/>
      <c r="AH27" s="354"/>
      <c r="AI27" s="354"/>
      <c r="AJ27" s="354"/>
      <c r="AK27" s="345" t="s">
        <v>203</v>
      </c>
      <c r="AM27" s="139"/>
      <c r="AN27" s="139" t="str">
        <f aca="false">IF(M27="","",M27 )</f>
        <v>Группа потребителей</v>
      </c>
      <c r="AO27" s="139"/>
      <c r="AP27" s="139"/>
      <c r="AQ27" s="139"/>
      <c r="AW27" s="142"/>
      <c r="AX27" s="142"/>
    </row>
    <row r="28" customFormat="false" ht="122.1" hidden="false" customHeight="true" outlineLevel="0" collapsed="false">
      <c r="A28" s="336"/>
      <c r="B28" s="336"/>
      <c r="C28" s="336"/>
      <c r="D28" s="336"/>
      <c r="E28" s="336"/>
      <c r="F28" s="336"/>
      <c r="G28" s="337" t="n">
        <v>1</v>
      </c>
      <c r="H28" s="337"/>
      <c r="I28" s="336"/>
      <c r="J28" s="336"/>
      <c r="K28" s="355" t="n">
        <v>1</v>
      </c>
      <c r="L28" s="341" t="e">
        <f aca="false">mergeValue() &amp;"."&amp;mergeValue()&amp;"."&amp;mergeValue()&amp;"."&amp;mergeValue()&amp;"."&amp;mergeValue()&amp;"."&amp;mergeValue()&amp;"."&amp;mergeValue()</f>
        <v>#VALUE!</v>
      </c>
      <c r="M28" s="357" t="s">
        <v>215</v>
      </c>
      <c r="N28" s="343"/>
      <c r="O28" s="378" t="e">
        <f aca="false">#NAME?</f>
        <v>#N/A</v>
      </c>
      <c r="P28" s="358"/>
      <c r="Q28" s="359"/>
      <c r="R28" s="360" t="s">
        <v>216</v>
      </c>
      <c r="S28" s="361" t="s">
        <v>89</v>
      </c>
      <c r="T28" s="360" t="s">
        <v>217</v>
      </c>
      <c r="U28" s="361" t="s">
        <v>89</v>
      </c>
      <c r="V28" s="378" t="n">
        <f aca="false">V24</f>
        <v>1695.97</v>
      </c>
      <c r="W28" s="358"/>
      <c r="X28" s="359"/>
      <c r="Y28" s="360" t="s">
        <v>218</v>
      </c>
      <c r="Z28" s="361" t="s">
        <v>89</v>
      </c>
      <c r="AA28" s="360" t="s">
        <v>219</v>
      </c>
      <c r="AB28" s="361" t="s">
        <v>89</v>
      </c>
      <c r="AC28" s="378" t="n">
        <f aca="false">AC24</f>
        <v>1780.14</v>
      </c>
      <c r="AD28" s="358"/>
      <c r="AE28" s="359"/>
      <c r="AF28" s="360" t="s">
        <v>220</v>
      </c>
      <c r="AG28" s="361" t="s">
        <v>89</v>
      </c>
      <c r="AH28" s="360" t="s">
        <v>221</v>
      </c>
      <c r="AI28" s="361" t="s">
        <v>38</v>
      </c>
      <c r="AJ28" s="358"/>
      <c r="AK28" s="285" t="s">
        <v>204</v>
      </c>
      <c r="AL28" s="142" t="e">
        <f aca="false">strCheckDate()</f>
        <v>#VALUE!</v>
      </c>
      <c r="AM28" s="139"/>
      <c r="AN28" s="139" t="str">
        <f aca="false">IF(M28="","",M28 )</f>
        <v>горячая вода в системе централизованного теплоснабжения на отопление</v>
      </c>
      <c r="AO28" s="139"/>
      <c r="AP28" s="139"/>
      <c r="AQ28" s="139"/>
      <c r="AW28" s="142"/>
      <c r="AX28" s="142"/>
    </row>
    <row r="29" customFormat="false" ht="11.25" hidden="true" customHeight="true" outlineLevel="0" collapsed="false">
      <c r="A29" s="336"/>
      <c r="B29" s="336"/>
      <c r="C29" s="336"/>
      <c r="D29" s="336"/>
      <c r="E29" s="336"/>
      <c r="F29" s="336"/>
      <c r="G29" s="337"/>
      <c r="H29" s="337"/>
      <c r="I29" s="336"/>
      <c r="J29" s="336"/>
      <c r="K29" s="355"/>
      <c r="L29" s="362"/>
      <c r="M29" s="343"/>
      <c r="N29" s="343"/>
      <c r="O29" s="358"/>
      <c r="P29" s="358"/>
      <c r="Q29" s="363" t="str">
        <f aca="false">R28 &amp; "-" &amp; T28</f>
        <v>01.07.2021-30.06.2022</v>
      </c>
      <c r="R29" s="360"/>
      <c r="S29" s="361"/>
      <c r="T29" s="360"/>
      <c r="U29" s="361"/>
      <c r="V29" s="358"/>
      <c r="W29" s="358"/>
      <c r="X29" s="363" t="str">
        <f aca="false">Y28 &amp; "-" &amp; AA28</f>
        <v>01.07.2022-30.06.2023</v>
      </c>
      <c r="Y29" s="360"/>
      <c r="Z29" s="361"/>
      <c r="AA29" s="360"/>
      <c r="AB29" s="361"/>
      <c r="AC29" s="358"/>
      <c r="AD29" s="358"/>
      <c r="AE29" s="363" t="str">
        <f aca="false">AF28 &amp; "-" &amp; AH28</f>
        <v>01.07.2023-30.06.2024</v>
      </c>
      <c r="AF29" s="360"/>
      <c r="AG29" s="361"/>
      <c r="AH29" s="360"/>
      <c r="AI29" s="361"/>
      <c r="AJ29" s="358"/>
      <c r="AK29" s="285"/>
      <c r="AM29" s="139"/>
      <c r="AN29" s="139" t="str">
        <f aca="false">IF(M29="","",M29 )</f>
        <v/>
      </c>
      <c r="AO29" s="139"/>
      <c r="AP29" s="139"/>
      <c r="AQ29" s="139"/>
      <c r="AW29" s="142"/>
      <c r="AX29" s="142"/>
    </row>
    <row r="30" customFormat="false" ht="15" hidden="false" customHeight="true" outlineLevel="0" collapsed="false">
      <c r="A30" s="336"/>
      <c r="B30" s="336"/>
      <c r="C30" s="336"/>
      <c r="D30" s="336"/>
      <c r="E30" s="336"/>
      <c r="F30" s="336"/>
      <c r="G30" s="336"/>
      <c r="H30" s="337"/>
      <c r="I30" s="336"/>
      <c r="J30" s="336"/>
      <c r="K30" s="352"/>
      <c r="L30" s="364"/>
      <c r="M30" s="365" t="s">
        <v>205</v>
      </c>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366"/>
      <c r="AK30" s="285"/>
      <c r="AM30" s="139"/>
      <c r="AN30" s="139" t="str">
        <f aca="false">IF(M30="","",M30 )</f>
        <v>Добавить вид теплоносителя (параметры теплоносителя)</v>
      </c>
      <c r="AO30" s="139"/>
      <c r="AP30" s="139"/>
      <c r="AQ30" s="139"/>
      <c r="AW30" s="142"/>
      <c r="AX30" s="142"/>
    </row>
    <row r="31" customFormat="false" ht="33.75" hidden="false" customHeight="true" outlineLevel="0" collapsed="false">
      <c r="A31" s="336"/>
      <c r="B31" s="336"/>
      <c r="C31" s="336"/>
      <c r="D31" s="336"/>
      <c r="E31" s="336"/>
      <c r="F31" s="336" t="n">
        <v>3</v>
      </c>
      <c r="G31" s="337"/>
      <c r="H31" s="337"/>
      <c r="I31" s="336"/>
      <c r="J31" s="151" t="s">
        <v>212</v>
      </c>
      <c r="K31" s="355"/>
      <c r="L31" s="341" t="e">
        <f aca="false">mergeValue() &amp;"."&amp;mergeValue()&amp;"."&amp;mergeValue()&amp;"."&amp;mergeValue()&amp;"."&amp;mergeValue()&amp;"."&amp;mergeValue()</f>
        <v>#VALUE!</v>
      </c>
      <c r="M31" s="356" t="s">
        <v>202</v>
      </c>
      <c r="N31" s="343"/>
      <c r="O31" s="354" t="s">
        <v>223</v>
      </c>
      <c r="P31" s="354"/>
      <c r="Q31" s="354"/>
      <c r="R31" s="354"/>
      <c r="S31" s="354"/>
      <c r="T31" s="354"/>
      <c r="U31" s="354"/>
      <c r="V31" s="354"/>
      <c r="W31" s="354"/>
      <c r="X31" s="354"/>
      <c r="Y31" s="354"/>
      <c r="Z31" s="354"/>
      <c r="AA31" s="354"/>
      <c r="AB31" s="354"/>
      <c r="AC31" s="354"/>
      <c r="AD31" s="354"/>
      <c r="AE31" s="354"/>
      <c r="AF31" s="354"/>
      <c r="AG31" s="354"/>
      <c r="AH31" s="354"/>
      <c r="AI31" s="354"/>
      <c r="AJ31" s="354"/>
      <c r="AK31" s="345" t="s">
        <v>203</v>
      </c>
      <c r="AM31" s="139"/>
      <c r="AN31" s="139" t="str">
        <f aca="false">IF(M31="","",M31 )</f>
        <v>Группа потребителей</v>
      </c>
      <c r="AO31" s="139"/>
      <c r="AP31" s="139"/>
      <c r="AQ31" s="139"/>
      <c r="AW31" s="142"/>
      <c r="AX31" s="142"/>
    </row>
    <row r="32" customFormat="false" ht="122.1" hidden="false" customHeight="true" outlineLevel="0" collapsed="false">
      <c r="A32" s="336"/>
      <c r="B32" s="336"/>
      <c r="C32" s="336"/>
      <c r="D32" s="336"/>
      <c r="E32" s="336"/>
      <c r="F32" s="336"/>
      <c r="G32" s="337" t="n">
        <v>1</v>
      </c>
      <c r="H32" s="337"/>
      <c r="I32" s="336"/>
      <c r="J32" s="336"/>
      <c r="K32" s="355" t="n">
        <v>1</v>
      </c>
      <c r="L32" s="341" t="e">
        <f aca="false">mergeValue() &amp;"."&amp;mergeValue()&amp;"."&amp;mergeValue()&amp;"."&amp;mergeValue()&amp;"."&amp;mergeValue()&amp;"."&amp;mergeValue()&amp;"."&amp;mergeValue()</f>
        <v>#VALUE!</v>
      </c>
      <c r="M32" s="357" t="s">
        <v>215</v>
      </c>
      <c r="N32" s="343"/>
      <c r="O32" s="378" t="e">
        <f aca="false">O28*1.2</f>
        <v>#N/A</v>
      </c>
      <c r="P32" s="358"/>
      <c r="Q32" s="359"/>
      <c r="R32" s="360" t="s">
        <v>216</v>
      </c>
      <c r="S32" s="361" t="s">
        <v>89</v>
      </c>
      <c r="T32" s="360" t="s">
        <v>217</v>
      </c>
      <c r="U32" s="361" t="s">
        <v>89</v>
      </c>
      <c r="V32" s="378" t="n">
        <f aca="false">V28*1.2</f>
        <v>2035.164</v>
      </c>
      <c r="W32" s="358"/>
      <c r="X32" s="359"/>
      <c r="Y32" s="360" t="s">
        <v>218</v>
      </c>
      <c r="Z32" s="361" t="s">
        <v>89</v>
      </c>
      <c r="AA32" s="360" t="s">
        <v>219</v>
      </c>
      <c r="AB32" s="361" t="s">
        <v>89</v>
      </c>
      <c r="AC32" s="378" t="n">
        <f aca="false">AC28*1.2</f>
        <v>2136.168</v>
      </c>
      <c r="AD32" s="358"/>
      <c r="AE32" s="359"/>
      <c r="AF32" s="360" t="s">
        <v>220</v>
      </c>
      <c r="AG32" s="361" t="s">
        <v>89</v>
      </c>
      <c r="AH32" s="360" t="s">
        <v>221</v>
      </c>
      <c r="AI32" s="361" t="s">
        <v>38</v>
      </c>
      <c r="AJ32" s="358"/>
      <c r="AK32" s="285" t="s">
        <v>204</v>
      </c>
      <c r="AL32" s="142" t="e">
        <f aca="false">strCheckDate()</f>
        <v>#VALUE!</v>
      </c>
      <c r="AM32" s="139"/>
      <c r="AN32" s="139" t="str">
        <f aca="false">IF(M32="","",M32 )</f>
        <v>горячая вода в системе централизованного теплоснабжения на отопление</v>
      </c>
      <c r="AO32" s="139"/>
      <c r="AP32" s="139"/>
      <c r="AQ32" s="139"/>
      <c r="AW32" s="142"/>
      <c r="AX32" s="142"/>
    </row>
    <row r="33" customFormat="false" ht="11.25" hidden="true" customHeight="true" outlineLevel="0" collapsed="false">
      <c r="A33" s="336"/>
      <c r="B33" s="336"/>
      <c r="C33" s="336"/>
      <c r="D33" s="336"/>
      <c r="E33" s="336"/>
      <c r="F33" s="336"/>
      <c r="G33" s="337"/>
      <c r="H33" s="337"/>
      <c r="I33" s="336"/>
      <c r="J33" s="336"/>
      <c r="K33" s="355"/>
      <c r="L33" s="362"/>
      <c r="M33" s="343"/>
      <c r="N33" s="343"/>
      <c r="O33" s="358"/>
      <c r="P33" s="358"/>
      <c r="Q33" s="363" t="str">
        <f aca="false">R32 &amp; "-" &amp; T32</f>
        <v>01.07.2021-30.06.2022</v>
      </c>
      <c r="R33" s="360"/>
      <c r="S33" s="361"/>
      <c r="T33" s="360"/>
      <c r="U33" s="361"/>
      <c r="V33" s="358"/>
      <c r="W33" s="358"/>
      <c r="X33" s="363" t="str">
        <f aca="false">Y32 &amp; "-" &amp; AA32</f>
        <v>01.07.2022-30.06.2023</v>
      </c>
      <c r="Y33" s="360"/>
      <c r="Z33" s="361"/>
      <c r="AA33" s="360"/>
      <c r="AB33" s="361"/>
      <c r="AC33" s="358"/>
      <c r="AD33" s="358"/>
      <c r="AE33" s="363" t="str">
        <f aca="false">AF32 &amp; "-" &amp; AH32</f>
        <v>01.07.2023-30.06.2024</v>
      </c>
      <c r="AF33" s="360"/>
      <c r="AG33" s="361"/>
      <c r="AH33" s="360"/>
      <c r="AI33" s="361"/>
      <c r="AJ33" s="358"/>
      <c r="AK33" s="285"/>
      <c r="AM33" s="139"/>
      <c r="AN33" s="139" t="str">
        <f aca="false">IF(M33="","",M33 )</f>
        <v/>
      </c>
      <c r="AO33" s="139"/>
      <c r="AP33" s="139"/>
      <c r="AQ33" s="139"/>
      <c r="AW33" s="142"/>
      <c r="AX33" s="142"/>
    </row>
    <row r="34" customFormat="false" ht="15" hidden="false" customHeight="true" outlineLevel="0" collapsed="false">
      <c r="A34" s="336"/>
      <c r="B34" s="336"/>
      <c r="C34" s="336"/>
      <c r="D34" s="336"/>
      <c r="E34" s="336"/>
      <c r="F34" s="336"/>
      <c r="G34" s="336"/>
      <c r="H34" s="337"/>
      <c r="I34" s="336"/>
      <c r="J34" s="336"/>
      <c r="K34" s="352"/>
      <c r="L34" s="364"/>
      <c r="M34" s="365" t="s">
        <v>205</v>
      </c>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366"/>
      <c r="AK34" s="285"/>
      <c r="AM34" s="139"/>
      <c r="AN34" s="139" t="str">
        <f aca="false">IF(M34="","",M34 )</f>
        <v>Добавить вид теплоносителя (параметры теплоносителя)</v>
      </c>
      <c r="AO34" s="139"/>
      <c r="AP34" s="139"/>
      <c r="AQ34" s="139"/>
      <c r="AW34" s="142"/>
      <c r="AX34" s="142"/>
    </row>
    <row r="35" customFormat="false" ht="15" hidden="false" customHeight="true" outlineLevel="0" collapsed="false">
      <c r="A35" s="336"/>
      <c r="B35" s="336"/>
      <c r="C35" s="336"/>
      <c r="D35" s="336"/>
      <c r="E35" s="336"/>
      <c r="F35" s="336"/>
      <c r="G35" s="336"/>
      <c r="H35" s="337"/>
      <c r="I35" s="336"/>
      <c r="J35" s="336"/>
      <c r="K35" s="352"/>
      <c r="L35" s="364"/>
      <c r="M35" s="367" t="s">
        <v>206</v>
      </c>
      <c r="N35" s="175"/>
      <c r="O35" s="175"/>
      <c r="P35" s="175"/>
      <c r="Q35" s="175"/>
      <c r="R35" s="175"/>
      <c r="S35" s="175"/>
      <c r="T35" s="175"/>
      <c r="U35" s="368"/>
      <c r="V35" s="175"/>
      <c r="W35" s="175"/>
      <c r="X35" s="175"/>
      <c r="Y35" s="175"/>
      <c r="Z35" s="175"/>
      <c r="AA35" s="175"/>
      <c r="AB35" s="368"/>
      <c r="AC35" s="175"/>
      <c r="AD35" s="175"/>
      <c r="AE35" s="175"/>
      <c r="AF35" s="175"/>
      <c r="AG35" s="175"/>
      <c r="AH35" s="175"/>
      <c r="AI35" s="368"/>
      <c r="AJ35" s="175"/>
      <c r="AK35" s="369"/>
      <c r="AM35" s="139"/>
      <c r="AN35" s="139" t="str">
        <f aca="false">IF(M35="","",M35 )</f>
        <v>Добавить группу потребителей</v>
      </c>
      <c r="AO35" s="139"/>
      <c r="AP35" s="139"/>
      <c r="AQ35" s="139"/>
      <c r="AW35" s="142"/>
      <c r="AX35" s="142"/>
    </row>
    <row r="36" customFormat="false" ht="15" hidden="false" customHeight="true" outlineLevel="0" collapsed="false">
      <c r="A36" s="336"/>
      <c r="B36" s="336"/>
      <c r="C36" s="336"/>
      <c r="D36" s="336"/>
      <c r="E36" s="191"/>
      <c r="F36" s="336"/>
      <c r="G36" s="336"/>
      <c r="H36" s="336"/>
      <c r="I36" s="339"/>
      <c r="J36" s="370"/>
      <c r="K36" s="340"/>
      <c r="L36" s="364"/>
      <c r="M36" s="371" t="s">
        <v>207</v>
      </c>
      <c r="N36" s="175"/>
      <c r="O36" s="175"/>
      <c r="P36" s="175"/>
      <c r="Q36" s="175"/>
      <c r="R36" s="175"/>
      <c r="S36" s="175"/>
      <c r="T36" s="175"/>
      <c r="U36" s="368"/>
      <c r="V36" s="175"/>
      <c r="W36" s="175"/>
      <c r="X36" s="175"/>
      <c r="Y36" s="175"/>
      <c r="Z36" s="175"/>
      <c r="AA36" s="175"/>
      <c r="AB36" s="368"/>
      <c r="AC36" s="175"/>
      <c r="AD36" s="175"/>
      <c r="AE36" s="175"/>
      <c r="AF36" s="175"/>
      <c r="AG36" s="175"/>
      <c r="AH36" s="175"/>
      <c r="AI36" s="368"/>
      <c r="AJ36" s="175"/>
      <c r="AK36" s="369"/>
      <c r="AM36" s="139"/>
      <c r="AN36" s="139" t="str">
        <f aca="false">IF(M36="","",M36 )</f>
        <v>Добавить схему подключения</v>
      </c>
      <c r="AO36" s="139"/>
      <c r="AP36" s="139"/>
      <c r="AQ36" s="139"/>
      <c r="AW36" s="142"/>
      <c r="AX36" s="142"/>
    </row>
    <row r="37" customFormat="false" ht="22.5" hidden="false" customHeight="false" outlineLevel="0" collapsed="false">
      <c r="A37" s="336"/>
      <c r="B37" s="336" t="n">
        <v>2</v>
      </c>
      <c r="C37" s="337"/>
      <c r="D37" s="337"/>
      <c r="E37" s="336"/>
      <c r="F37" s="336"/>
      <c r="G37" s="336"/>
      <c r="H37" s="336"/>
      <c r="I37" s="160"/>
      <c r="J37" s="346"/>
      <c r="K37" s="347"/>
      <c r="L37" s="341" t="e">
        <f aca="false">mergeValue() &amp;"."&amp;mergeValue()</f>
        <v>#VALUE!</v>
      </c>
      <c r="M37" s="348" t="s">
        <v>90</v>
      </c>
      <c r="N37" s="343"/>
      <c r="O37" s="344" t="str">
        <f aca="false">IF('Перечень тарифов'!N24="","","" &amp; 'Перечень тарифов'!N24 &amp; "")</f>
        <v>Ростовский муниципальный район, Семибратово сельское поселение (78637447);</v>
      </c>
      <c r="P37" s="344"/>
      <c r="Q37" s="344"/>
      <c r="R37" s="344"/>
      <c r="S37" s="344"/>
      <c r="T37" s="344"/>
      <c r="U37" s="344"/>
      <c r="V37" s="344"/>
      <c r="W37" s="344"/>
      <c r="X37" s="344"/>
      <c r="Y37" s="344"/>
      <c r="Z37" s="344"/>
      <c r="AA37" s="344"/>
      <c r="AB37" s="344"/>
      <c r="AC37" s="344"/>
      <c r="AD37" s="344"/>
      <c r="AE37" s="344"/>
      <c r="AF37" s="344"/>
      <c r="AG37" s="344"/>
      <c r="AH37" s="344"/>
      <c r="AI37" s="344"/>
      <c r="AJ37" s="344"/>
      <c r="AK37" s="345" t="s">
        <v>195</v>
      </c>
      <c r="AM37" s="139"/>
      <c r="AN37" s="139" t="str">
        <f aca="false">IF(M37="","",M37 )</f>
        <v>Территория действия тарифа</v>
      </c>
      <c r="AO37" s="139"/>
      <c r="AP37" s="139"/>
      <c r="AQ37" s="139"/>
      <c r="AW37" s="142"/>
      <c r="AX37" s="142"/>
    </row>
    <row r="38" customFormat="false" ht="14.25" hidden="true" customHeight="false" outlineLevel="0" collapsed="false">
      <c r="A38" s="336"/>
      <c r="B38" s="336"/>
      <c r="C38" s="336" t="n">
        <v>1</v>
      </c>
      <c r="D38" s="337"/>
      <c r="E38" s="336"/>
      <c r="F38" s="336"/>
      <c r="G38" s="336"/>
      <c r="H38" s="336"/>
      <c r="I38" s="349"/>
      <c r="J38" s="346"/>
      <c r="K38" s="347"/>
      <c r="L38" s="341" t="e">
        <f aca="false">mergeValue() &amp;"."&amp;mergeValue()&amp;"."&amp;mergeValue()</f>
        <v>#VALUE!</v>
      </c>
      <c r="M38" s="350"/>
      <c r="N38" s="343"/>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5"/>
      <c r="AM38" s="139"/>
      <c r="AN38" s="139" t="str">
        <f aca="false">IF(M38="","",M38 )</f>
        <v/>
      </c>
      <c r="AO38" s="139"/>
      <c r="AP38" s="139"/>
      <c r="AQ38" s="139"/>
      <c r="AW38" s="142"/>
      <c r="AX38" s="142"/>
    </row>
    <row r="39" customFormat="false" ht="22.5" hidden="false" customHeight="false" outlineLevel="0" collapsed="false">
      <c r="A39" s="336"/>
      <c r="B39" s="336"/>
      <c r="C39" s="336"/>
      <c r="D39" s="336" t="n">
        <v>1</v>
      </c>
      <c r="E39" s="336"/>
      <c r="F39" s="336"/>
      <c r="G39" s="336"/>
      <c r="H39" s="336"/>
      <c r="I39" s="349"/>
      <c r="J39" s="346"/>
      <c r="K39" s="347"/>
      <c r="L39" s="341" t="e">
        <f aca="false">mergeValue() &amp;"."&amp;mergeValue()&amp;"."&amp;mergeValue()&amp;"."&amp;mergeValue()</f>
        <v>#VALUE!</v>
      </c>
      <c r="M39" s="351" t="s">
        <v>198</v>
      </c>
      <c r="N39" s="343"/>
      <c r="O39" s="344" t="str">
        <f aca="false">IF('Перечень тарифов'!V24="","","" &amp; 'Перечень тарифов'!V24 &amp; "")</f>
        <v>РК-7</v>
      </c>
      <c r="P39" s="344"/>
      <c r="Q39" s="344"/>
      <c r="R39" s="344"/>
      <c r="S39" s="344"/>
      <c r="T39" s="344"/>
      <c r="U39" s="344"/>
      <c r="V39" s="344"/>
      <c r="W39" s="344"/>
      <c r="X39" s="344"/>
      <c r="Y39" s="344"/>
      <c r="Z39" s="344"/>
      <c r="AA39" s="344"/>
      <c r="AB39" s="344"/>
      <c r="AC39" s="344"/>
      <c r="AD39" s="344"/>
      <c r="AE39" s="344"/>
      <c r="AF39" s="344"/>
      <c r="AG39" s="344"/>
      <c r="AH39" s="344"/>
      <c r="AI39" s="344"/>
      <c r="AJ39" s="344"/>
      <c r="AK39" s="345" t="s">
        <v>199</v>
      </c>
      <c r="AM39" s="139"/>
      <c r="AN39" s="139" t="str">
        <f aca="false">IF(M39="","",M39 )</f>
        <v>Источник тепловой энергии  </v>
      </c>
      <c r="AO39" s="139"/>
      <c r="AP39" s="139"/>
      <c r="AQ39" s="139"/>
      <c r="AW39" s="142"/>
      <c r="AX39" s="142"/>
    </row>
    <row r="40" customFormat="false" ht="78.75" hidden="false" customHeight="true" outlineLevel="0" collapsed="false">
      <c r="A40" s="336"/>
      <c r="B40" s="336"/>
      <c r="C40" s="336"/>
      <c r="D40" s="336"/>
      <c r="E40" s="336" t="n">
        <v>1</v>
      </c>
      <c r="F40" s="336"/>
      <c r="G40" s="336"/>
      <c r="H40" s="337" t="n">
        <v>1</v>
      </c>
      <c r="I40" s="336" t="n">
        <v>1</v>
      </c>
      <c r="J40" s="336"/>
      <c r="K40" s="352"/>
      <c r="L40" s="341" t="e">
        <f aca="false">mergeValue() &amp;"."&amp;mergeValue()&amp;"."&amp;mergeValue()&amp;"."&amp;mergeValue()&amp;"."&amp;mergeValue()</f>
        <v>#VALUE!</v>
      </c>
      <c r="M40" s="353" t="s">
        <v>200</v>
      </c>
      <c r="N40" s="343"/>
      <c r="O40" s="354" t="s">
        <v>213</v>
      </c>
      <c r="P40" s="354"/>
      <c r="Q40" s="354"/>
      <c r="R40" s="354"/>
      <c r="S40" s="354"/>
      <c r="T40" s="354"/>
      <c r="U40" s="354"/>
      <c r="V40" s="354"/>
      <c r="W40" s="354"/>
      <c r="X40" s="354"/>
      <c r="Y40" s="354"/>
      <c r="Z40" s="354"/>
      <c r="AA40" s="354"/>
      <c r="AB40" s="354"/>
      <c r="AC40" s="354"/>
      <c r="AD40" s="354"/>
      <c r="AE40" s="354"/>
      <c r="AF40" s="354"/>
      <c r="AG40" s="354"/>
      <c r="AH40" s="354"/>
      <c r="AI40" s="354"/>
      <c r="AJ40" s="354"/>
      <c r="AK40" s="345" t="s">
        <v>201</v>
      </c>
      <c r="AM40" s="139"/>
      <c r="AN40" s="139" t="str">
        <f aca="false">IF(M40="","",M40 )</f>
        <v>Схема подключения теплопотребляющей установки к коллектору источника тепловой энергии</v>
      </c>
      <c r="AO40" s="139"/>
      <c r="AP40" s="139"/>
      <c r="AQ40" s="139"/>
      <c r="AW40" s="142"/>
      <c r="AX40" s="142"/>
    </row>
    <row r="41" customFormat="false" ht="33.75" hidden="false" customHeight="true" outlineLevel="0" collapsed="false">
      <c r="A41" s="336"/>
      <c r="B41" s="336"/>
      <c r="C41" s="336"/>
      <c r="D41" s="336"/>
      <c r="E41" s="336"/>
      <c r="F41" s="336" t="n">
        <v>1</v>
      </c>
      <c r="G41" s="337"/>
      <c r="H41" s="337"/>
      <c r="I41" s="336"/>
      <c r="J41" s="336" t="n">
        <v>1</v>
      </c>
      <c r="K41" s="355"/>
      <c r="L41" s="341" t="e">
        <f aca="false">mergeValue() &amp;"."&amp;mergeValue()&amp;"."&amp;mergeValue()&amp;"."&amp;mergeValue()&amp;"."&amp;mergeValue()&amp;"."&amp;mergeValue()</f>
        <v>#VALUE!</v>
      </c>
      <c r="M41" s="356" t="s">
        <v>202</v>
      </c>
      <c r="N41" s="343"/>
      <c r="O41" s="354" t="s">
        <v>214</v>
      </c>
      <c r="P41" s="354"/>
      <c r="Q41" s="354"/>
      <c r="R41" s="354"/>
      <c r="S41" s="354"/>
      <c r="T41" s="354"/>
      <c r="U41" s="354"/>
      <c r="V41" s="354"/>
      <c r="W41" s="354"/>
      <c r="X41" s="354"/>
      <c r="Y41" s="354"/>
      <c r="Z41" s="354"/>
      <c r="AA41" s="354"/>
      <c r="AB41" s="354"/>
      <c r="AC41" s="354"/>
      <c r="AD41" s="354"/>
      <c r="AE41" s="354"/>
      <c r="AF41" s="354"/>
      <c r="AG41" s="354"/>
      <c r="AH41" s="354"/>
      <c r="AI41" s="354"/>
      <c r="AJ41" s="354"/>
      <c r="AK41" s="345" t="s">
        <v>203</v>
      </c>
      <c r="AM41" s="139"/>
      <c r="AN41" s="139" t="str">
        <f aca="false">IF(M41="","",M41 )</f>
        <v>Группа потребителей</v>
      </c>
      <c r="AO41" s="139"/>
      <c r="AP41" s="139"/>
      <c r="AQ41" s="139"/>
      <c r="AW41" s="142"/>
      <c r="AX41" s="142"/>
    </row>
    <row r="42" customFormat="false" ht="122.1" hidden="false" customHeight="true" outlineLevel="0" collapsed="false">
      <c r="A42" s="336"/>
      <c r="B42" s="336"/>
      <c r="C42" s="336"/>
      <c r="D42" s="336"/>
      <c r="E42" s="336"/>
      <c r="F42" s="336"/>
      <c r="G42" s="337" t="n">
        <v>1</v>
      </c>
      <c r="H42" s="337"/>
      <c r="I42" s="336"/>
      <c r="J42" s="336"/>
      <c r="K42" s="355" t="n">
        <v>1</v>
      </c>
      <c r="L42" s="341" t="e">
        <f aca="false">mergeValue() &amp;"."&amp;mergeValue()&amp;"."&amp;mergeValue()&amp;"."&amp;mergeValue()&amp;"."&amp;mergeValue()&amp;"."&amp;mergeValue()&amp;"."&amp;mergeValue()</f>
        <v>#VALUE!</v>
      </c>
      <c r="M42" s="357" t="s">
        <v>215</v>
      </c>
      <c r="N42" s="343"/>
      <c r="O42" s="378" t="n">
        <v>2163.81</v>
      </c>
      <c r="P42" s="358"/>
      <c r="Q42" s="359"/>
      <c r="R42" s="360" t="s">
        <v>216</v>
      </c>
      <c r="S42" s="361" t="s">
        <v>89</v>
      </c>
      <c r="T42" s="360" t="s">
        <v>217</v>
      </c>
      <c r="U42" s="361" t="s">
        <v>89</v>
      </c>
      <c r="V42" s="378" t="n">
        <v>1927.42</v>
      </c>
      <c r="W42" s="358"/>
      <c r="X42" s="359"/>
      <c r="Y42" s="360" t="s">
        <v>218</v>
      </c>
      <c r="Z42" s="361" t="s">
        <v>89</v>
      </c>
      <c r="AA42" s="360" t="s">
        <v>219</v>
      </c>
      <c r="AB42" s="361" t="s">
        <v>89</v>
      </c>
      <c r="AC42" s="378" t="n">
        <v>1942.61</v>
      </c>
      <c r="AD42" s="358"/>
      <c r="AE42" s="359"/>
      <c r="AF42" s="360" t="s">
        <v>220</v>
      </c>
      <c r="AG42" s="361" t="s">
        <v>89</v>
      </c>
      <c r="AH42" s="360" t="s">
        <v>221</v>
      </c>
      <c r="AI42" s="361" t="s">
        <v>38</v>
      </c>
      <c r="AJ42" s="358"/>
      <c r="AK42" s="285" t="s">
        <v>204</v>
      </c>
      <c r="AL42" s="142" t="e">
        <f aca="false">strCheckDate()</f>
        <v>#VALUE!</v>
      </c>
      <c r="AM42" s="139"/>
      <c r="AN42" s="139" t="str">
        <f aca="false">IF(M42="","",M42 )</f>
        <v>горячая вода в системе централизованного теплоснабжения на отопление</v>
      </c>
      <c r="AO42" s="139"/>
      <c r="AP42" s="139"/>
      <c r="AQ42" s="139"/>
      <c r="AW42" s="142"/>
      <c r="AX42" s="142"/>
    </row>
    <row r="43" customFormat="false" ht="11.25" hidden="true" customHeight="true" outlineLevel="0" collapsed="false">
      <c r="A43" s="336"/>
      <c r="B43" s="336"/>
      <c r="C43" s="336"/>
      <c r="D43" s="336"/>
      <c r="E43" s="336"/>
      <c r="F43" s="336"/>
      <c r="G43" s="337"/>
      <c r="H43" s="337"/>
      <c r="I43" s="336"/>
      <c r="J43" s="336"/>
      <c r="K43" s="355"/>
      <c r="L43" s="362"/>
      <c r="M43" s="343"/>
      <c r="N43" s="343"/>
      <c r="O43" s="358"/>
      <c r="P43" s="358"/>
      <c r="Q43" s="363" t="str">
        <f aca="false">R42 &amp; "-" &amp; T42</f>
        <v>01.07.2021-30.06.2022</v>
      </c>
      <c r="R43" s="360"/>
      <c r="S43" s="361"/>
      <c r="T43" s="360"/>
      <c r="U43" s="361"/>
      <c r="V43" s="358"/>
      <c r="W43" s="358"/>
      <c r="X43" s="363" t="str">
        <f aca="false">Y42 &amp; "-" &amp; AA42</f>
        <v>01.07.2022-30.06.2023</v>
      </c>
      <c r="Y43" s="360"/>
      <c r="Z43" s="361"/>
      <c r="AA43" s="360"/>
      <c r="AB43" s="361"/>
      <c r="AC43" s="358"/>
      <c r="AD43" s="358"/>
      <c r="AE43" s="363" t="str">
        <f aca="false">AF42 &amp; "-" &amp; AH42</f>
        <v>01.07.2023-30.06.2024</v>
      </c>
      <c r="AF43" s="360"/>
      <c r="AG43" s="361"/>
      <c r="AH43" s="360"/>
      <c r="AI43" s="361"/>
      <c r="AJ43" s="358"/>
      <c r="AK43" s="285"/>
      <c r="AM43" s="139"/>
      <c r="AN43" s="139" t="str">
        <f aca="false">IF(M43="","",M43 )</f>
        <v/>
      </c>
      <c r="AO43" s="139"/>
      <c r="AP43" s="139"/>
      <c r="AQ43" s="139"/>
      <c r="AW43" s="142"/>
      <c r="AX43" s="142"/>
    </row>
    <row r="44" customFormat="false" ht="15" hidden="false" customHeight="true" outlineLevel="0" collapsed="false">
      <c r="A44" s="336"/>
      <c r="B44" s="336"/>
      <c r="C44" s="336"/>
      <c r="D44" s="336"/>
      <c r="E44" s="336"/>
      <c r="F44" s="336"/>
      <c r="G44" s="336"/>
      <c r="H44" s="337"/>
      <c r="I44" s="336"/>
      <c r="J44" s="336"/>
      <c r="K44" s="352"/>
      <c r="L44" s="364"/>
      <c r="M44" s="365" t="s">
        <v>205</v>
      </c>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366"/>
      <c r="AK44" s="285"/>
      <c r="AM44" s="139"/>
      <c r="AN44" s="139" t="str">
        <f aca="false">IF(M44="","",M44 )</f>
        <v>Добавить вид теплоносителя (параметры теплоносителя)</v>
      </c>
      <c r="AO44" s="139"/>
      <c r="AP44" s="139"/>
      <c r="AQ44" s="139"/>
      <c r="AW44" s="142"/>
      <c r="AX44" s="142"/>
    </row>
    <row r="45" customFormat="false" ht="33.75" hidden="false" customHeight="true" outlineLevel="0" collapsed="false">
      <c r="A45" s="336"/>
      <c r="B45" s="336"/>
      <c r="C45" s="336"/>
      <c r="D45" s="336"/>
      <c r="E45" s="336"/>
      <c r="F45" s="336" t="n">
        <v>2</v>
      </c>
      <c r="G45" s="337"/>
      <c r="H45" s="337"/>
      <c r="I45" s="336"/>
      <c r="J45" s="151" t="s">
        <v>212</v>
      </c>
      <c r="K45" s="355"/>
      <c r="L45" s="341" t="e">
        <f aca="false">mergeValue() &amp;"."&amp;mergeValue()&amp;"."&amp;mergeValue()&amp;"."&amp;mergeValue()&amp;"."&amp;mergeValue()&amp;"."&amp;mergeValue()</f>
        <v>#VALUE!</v>
      </c>
      <c r="M45" s="356" t="s">
        <v>202</v>
      </c>
      <c r="N45" s="343"/>
      <c r="O45" s="354" t="s">
        <v>222</v>
      </c>
      <c r="P45" s="354"/>
      <c r="Q45" s="354"/>
      <c r="R45" s="354"/>
      <c r="S45" s="354"/>
      <c r="T45" s="354"/>
      <c r="U45" s="354"/>
      <c r="V45" s="354"/>
      <c r="W45" s="354"/>
      <c r="X45" s="354"/>
      <c r="Y45" s="354"/>
      <c r="Z45" s="354"/>
      <c r="AA45" s="354"/>
      <c r="AB45" s="354"/>
      <c r="AC45" s="354"/>
      <c r="AD45" s="354"/>
      <c r="AE45" s="354"/>
      <c r="AF45" s="354"/>
      <c r="AG45" s="354"/>
      <c r="AH45" s="354"/>
      <c r="AI45" s="354"/>
      <c r="AJ45" s="354"/>
      <c r="AK45" s="345" t="s">
        <v>203</v>
      </c>
      <c r="AM45" s="139"/>
      <c r="AN45" s="139" t="str">
        <f aca="false">IF(M45="","",M45 )</f>
        <v>Группа потребителей</v>
      </c>
      <c r="AO45" s="139"/>
      <c r="AP45" s="139"/>
      <c r="AQ45" s="139"/>
      <c r="AW45" s="142"/>
      <c r="AX45" s="142"/>
    </row>
    <row r="46" customFormat="false" ht="122.1" hidden="false" customHeight="true" outlineLevel="0" collapsed="false">
      <c r="A46" s="336"/>
      <c r="B46" s="336"/>
      <c r="C46" s="336"/>
      <c r="D46" s="336"/>
      <c r="E46" s="336"/>
      <c r="F46" s="336"/>
      <c r="G46" s="337" t="n">
        <v>1</v>
      </c>
      <c r="H46" s="337"/>
      <c r="I46" s="336"/>
      <c r="J46" s="336"/>
      <c r="K46" s="355" t="n">
        <v>1</v>
      </c>
      <c r="L46" s="341" t="e">
        <f aca="false">mergeValue() &amp;"."&amp;mergeValue()&amp;"."&amp;mergeValue()&amp;"."&amp;mergeValue()&amp;"."&amp;mergeValue()&amp;"."&amp;mergeValue()&amp;"."&amp;mergeValue()</f>
        <v>#VALUE!</v>
      </c>
      <c r="M46" s="357" t="s">
        <v>215</v>
      </c>
      <c r="N46" s="343"/>
      <c r="O46" s="378" t="n">
        <f aca="false">O42</f>
        <v>2163.81</v>
      </c>
      <c r="P46" s="358"/>
      <c r="Q46" s="359"/>
      <c r="R46" s="360" t="s">
        <v>216</v>
      </c>
      <c r="S46" s="361" t="s">
        <v>89</v>
      </c>
      <c r="T46" s="360" t="s">
        <v>217</v>
      </c>
      <c r="U46" s="361" t="s">
        <v>89</v>
      </c>
      <c r="V46" s="378" t="n">
        <f aca="false">V42</f>
        <v>1927.42</v>
      </c>
      <c r="W46" s="358"/>
      <c r="X46" s="359"/>
      <c r="Y46" s="360" t="s">
        <v>218</v>
      </c>
      <c r="Z46" s="361" t="s">
        <v>89</v>
      </c>
      <c r="AA46" s="360" t="s">
        <v>219</v>
      </c>
      <c r="AB46" s="361" t="s">
        <v>89</v>
      </c>
      <c r="AC46" s="378" t="n">
        <f aca="false">AC42</f>
        <v>1942.61</v>
      </c>
      <c r="AD46" s="358"/>
      <c r="AE46" s="359"/>
      <c r="AF46" s="360" t="s">
        <v>220</v>
      </c>
      <c r="AG46" s="361" t="s">
        <v>89</v>
      </c>
      <c r="AH46" s="360" t="s">
        <v>221</v>
      </c>
      <c r="AI46" s="361" t="s">
        <v>38</v>
      </c>
      <c r="AJ46" s="358"/>
      <c r="AK46" s="285" t="s">
        <v>204</v>
      </c>
      <c r="AL46" s="142" t="e">
        <f aca="false">strCheckDate()</f>
        <v>#VALUE!</v>
      </c>
      <c r="AM46" s="139"/>
      <c r="AN46" s="139" t="str">
        <f aca="false">IF(M46="","",M46 )</f>
        <v>горячая вода в системе централизованного теплоснабжения на отопление</v>
      </c>
      <c r="AO46" s="139"/>
      <c r="AP46" s="139"/>
      <c r="AQ46" s="139"/>
      <c r="AW46" s="142"/>
      <c r="AX46" s="142"/>
    </row>
    <row r="47" customFormat="false" ht="11.25" hidden="true" customHeight="true" outlineLevel="0" collapsed="false">
      <c r="A47" s="336"/>
      <c r="B47" s="336"/>
      <c r="C47" s="336"/>
      <c r="D47" s="336"/>
      <c r="E47" s="336"/>
      <c r="F47" s="336"/>
      <c r="G47" s="337"/>
      <c r="H47" s="337"/>
      <c r="I47" s="336"/>
      <c r="J47" s="336"/>
      <c r="K47" s="355"/>
      <c r="L47" s="362"/>
      <c r="M47" s="343"/>
      <c r="N47" s="343"/>
      <c r="O47" s="358"/>
      <c r="P47" s="358"/>
      <c r="Q47" s="363" t="str">
        <f aca="false">R46 &amp; "-" &amp; T46</f>
        <v>01.07.2021-30.06.2022</v>
      </c>
      <c r="R47" s="360"/>
      <c r="S47" s="361"/>
      <c r="T47" s="360"/>
      <c r="U47" s="361"/>
      <c r="V47" s="358"/>
      <c r="W47" s="358"/>
      <c r="X47" s="363" t="str">
        <f aca="false">Y46 &amp; "-" &amp; AA46</f>
        <v>01.07.2022-30.06.2023</v>
      </c>
      <c r="Y47" s="360"/>
      <c r="Z47" s="361"/>
      <c r="AA47" s="360"/>
      <c r="AB47" s="361"/>
      <c r="AC47" s="358"/>
      <c r="AD47" s="358"/>
      <c r="AE47" s="363" t="str">
        <f aca="false">AF46 &amp; "-" &amp; AH46</f>
        <v>01.07.2023-30.06.2024</v>
      </c>
      <c r="AF47" s="360"/>
      <c r="AG47" s="361"/>
      <c r="AH47" s="360"/>
      <c r="AI47" s="361"/>
      <c r="AJ47" s="358"/>
      <c r="AK47" s="285"/>
      <c r="AM47" s="139"/>
      <c r="AN47" s="139" t="str">
        <f aca="false">IF(M47="","",M47 )</f>
        <v/>
      </c>
      <c r="AO47" s="139"/>
      <c r="AP47" s="139"/>
      <c r="AQ47" s="139"/>
      <c r="AW47" s="142"/>
      <c r="AX47" s="142"/>
    </row>
    <row r="48" customFormat="false" ht="15" hidden="false" customHeight="true" outlineLevel="0" collapsed="false">
      <c r="A48" s="336"/>
      <c r="B48" s="336"/>
      <c r="C48" s="336"/>
      <c r="D48" s="336"/>
      <c r="E48" s="336"/>
      <c r="F48" s="336"/>
      <c r="G48" s="336"/>
      <c r="H48" s="337"/>
      <c r="I48" s="336"/>
      <c r="J48" s="336"/>
      <c r="K48" s="352"/>
      <c r="L48" s="364"/>
      <c r="M48" s="365" t="s">
        <v>205</v>
      </c>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366"/>
      <c r="AK48" s="285"/>
      <c r="AM48" s="139"/>
      <c r="AN48" s="139" t="str">
        <f aca="false">IF(M48="","",M48 )</f>
        <v>Добавить вид теплоносителя (параметры теплоносителя)</v>
      </c>
      <c r="AO48" s="139"/>
      <c r="AP48" s="139"/>
      <c r="AQ48" s="139"/>
      <c r="AW48" s="142"/>
      <c r="AX48" s="142"/>
    </row>
    <row r="49" customFormat="false" ht="15" hidden="false" customHeight="true" outlineLevel="0" collapsed="false">
      <c r="A49" s="336"/>
      <c r="B49" s="336"/>
      <c r="C49" s="336"/>
      <c r="D49" s="336"/>
      <c r="E49" s="336"/>
      <c r="F49" s="336"/>
      <c r="G49" s="336"/>
      <c r="H49" s="337"/>
      <c r="I49" s="336"/>
      <c r="J49" s="336"/>
      <c r="K49" s="352"/>
      <c r="L49" s="364"/>
      <c r="M49" s="367" t="s">
        <v>206</v>
      </c>
      <c r="N49" s="175"/>
      <c r="O49" s="175"/>
      <c r="P49" s="175"/>
      <c r="Q49" s="175"/>
      <c r="R49" s="175"/>
      <c r="S49" s="175"/>
      <c r="T49" s="175"/>
      <c r="U49" s="368"/>
      <c r="V49" s="175"/>
      <c r="W49" s="175"/>
      <c r="X49" s="175"/>
      <c r="Y49" s="175"/>
      <c r="Z49" s="175"/>
      <c r="AA49" s="175"/>
      <c r="AB49" s="368"/>
      <c r="AC49" s="175"/>
      <c r="AD49" s="175"/>
      <c r="AE49" s="175"/>
      <c r="AF49" s="175"/>
      <c r="AG49" s="175"/>
      <c r="AH49" s="175"/>
      <c r="AI49" s="368"/>
      <c r="AJ49" s="175"/>
      <c r="AK49" s="369"/>
      <c r="AM49" s="139"/>
      <c r="AN49" s="139" t="str">
        <f aca="false">IF(M49="","",M49 )</f>
        <v>Добавить группу потребителей</v>
      </c>
      <c r="AO49" s="139"/>
      <c r="AP49" s="139"/>
      <c r="AQ49" s="139"/>
      <c r="AW49" s="142"/>
      <c r="AX49" s="142"/>
    </row>
    <row r="50" customFormat="false" ht="15" hidden="false" customHeight="true" outlineLevel="0" collapsed="false">
      <c r="A50" s="336"/>
      <c r="B50" s="336"/>
      <c r="C50" s="336"/>
      <c r="D50" s="336"/>
      <c r="E50" s="191"/>
      <c r="F50" s="336"/>
      <c r="G50" s="336"/>
      <c r="H50" s="336"/>
      <c r="I50" s="339"/>
      <c r="J50" s="370"/>
      <c r="K50" s="340"/>
      <c r="L50" s="364"/>
      <c r="M50" s="371" t="s">
        <v>207</v>
      </c>
      <c r="N50" s="175"/>
      <c r="O50" s="175"/>
      <c r="P50" s="175"/>
      <c r="Q50" s="175"/>
      <c r="R50" s="175"/>
      <c r="S50" s="175"/>
      <c r="T50" s="175"/>
      <c r="U50" s="368"/>
      <c r="V50" s="175"/>
      <c r="W50" s="175"/>
      <c r="X50" s="175"/>
      <c r="Y50" s="175"/>
      <c r="Z50" s="175"/>
      <c r="AA50" s="175"/>
      <c r="AB50" s="368"/>
      <c r="AC50" s="175"/>
      <c r="AD50" s="175"/>
      <c r="AE50" s="175"/>
      <c r="AF50" s="175"/>
      <c r="AG50" s="175"/>
      <c r="AH50" s="175"/>
      <c r="AI50" s="368"/>
      <c r="AJ50" s="175"/>
      <c r="AK50" s="369"/>
      <c r="AM50" s="139"/>
      <c r="AN50" s="139" t="str">
        <f aca="false">IF(M50="","",M50 )</f>
        <v>Добавить схему подключения</v>
      </c>
      <c r="AO50" s="139"/>
      <c r="AP50" s="139"/>
      <c r="AQ50" s="139"/>
      <c r="AW50" s="142"/>
      <c r="AX50" s="142"/>
    </row>
    <row r="51" customFormat="false" ht="22.5" hidden="false" customHeight="false" outlineLevel="0" collapsed="false">
      <c r="A51" s="336"/>
      <c r="B51" s="336" t="n">
        <v>3</v>
      </c>
      <c r="C51" s="337"/>
      <c r="D51" s="337"/>
      <c r="E51" s="336"/>
      <c r="F51" s="336"/>
      <c r="G51" s="336"/>
      <c r="H51" s="336"/>
      <c r="I51" s="160"/>
      <c r="J51" s="346"/>
      <c r="K51" s="347"/>
      <c r="L51" s="341" t="e">
        <f aca="false">mergeValue() &amp;"."&amp;mergeValue()</f>
        <v>#VALUE!</v>
      </c>
      <c r="M51" s="348" t="s">
        <v>90</v>
      </c>
      <c r="N51" s="343"/>
      <c r="O51" s="344" t="str">
        <f aca="false">IF('Перечень тарифов'!N27="","","" &amp; 'Перечень тарифов'!N27 &amp; "")</f>
        <v>Угличский муниципальный район, Угличский муниципальный район (78646000);</v>
      </c>
      <c r="P51" s="344"/>
      <c r="Q51" s="344"/>
      <c r="R51" s="344"/>
      <c r="S51" s="344"/>
      <c r="T51" s="344"/>
      <c r="U51" s="344"/>
      <c r="V51" s="344"/>
      <c r="W51" s="344"/>
      <c r="X51" s="344"/>
      <c r="Y51" s="344"/>
      <c r="Z51" s="344"/>
      <c r="AA51" s="344"/>
      <c r="AB51" s="344"/>
      <c r="AC51" s="344"/>
      <c r="AD51" s="344"/>
      <c r="AE51" s="344"/>
      <c r="AF51" s="344"/>
      <c r="AG51" s="344"/>
      <c r="AH51" s="344"/>
      <c r="AI51" s="344"/>
      <c r="AJ51" s="344"/>
      <c r="AK51" s="345" t="s">
        <v>195</v>
      </c>
      <c r="AM51" s="139"/>
      <c r="AN51" s="139" t="str">
        <f aca="false">IF(M51="","",M51 )</f>
        <v>Территория действия тарифа</v>
      </c>
      <c r="AO51" s="139"/>
      <c r="AP51" s="139"/>
      <c r="AQ51" s="139"/>
      <c r="AW51" s="142"/>
      <c r="AX51" s="142"/>
    </row>
    <row r="52" customFormat="false" ht="14.25" hidden="true" customHeight="false" outlineLevel="0" collapsed="false">
      <c r="A52" s="336"/>
      <c r="B52" s="336"/>
      <c r="C52" s="336" t="n">
        <v>1</v>
      </c>
      <c r="D52" s="337"/>
      <c r="E52" s="336"/>
      <c r="F52" s="336"/>
      <c r="G52" s="336"/>
      <c r="H52" s="336"/>
      <c r="I52" s="349"/>
      <c r="J52" s="346"/>
      <c r="K52" s="347"/>
      <c r="L52" s="341" t="e">
        <f aca="false">mergeValue() &amp;"."&amp;mergeValue()&amp;"."&amp;mergeValue()</f>
        <v>#VALUE!</v>
      </c>
      <c r="M52" s="350"/>
      <c r="N52" s="343"/>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5"/>
      <c r="AM52" s="139"/>
      <c r="AN52" s="139" t="str">
        <f aca="false">IF(M52="","",M52 )</f>
        <v/>
      </c>
      <c r="AO52" s="139"/>
      <c r="AP52" s="139"/>
      <c r="AQ52" s="139"/>
      <c r="AW52" s="142"/>
      <c r="AX52" s="142"/>
    </row>
    <row r="53" customFormat="false" ht="22.5" hidden="false" customHeight="false" outlineLevel="0" collapsed="false">
      <c r="A53" s="336"/>
      <c r="B53" s="336"/>
      <c r="C53" s="336"/>
      <c r="D53" s="336" t="n">
        <v>1</v>
      </c>
      <c r="E53" s="336"/>
      <c r="F53" s="336"/>
      <c r="G53" s="336"/>
      <c r="H53" s="336"/>
      <c r="I53" s="349"/>
      <c r="J53" s="346"/>
      <c r="K53" s="347"/>
      <c r="L53" s="341" t="e">
        <f aca="false">mergeValue() &amp;"."&amp;mergeValue()&amp;"."&amp;mergeValue()&amp;"."&amp;mergeValue()</f>
        <v>#VALUE!</v>
      </c>
      <c r="M53" s="351" t="s">
        <v>198</v>
      </c>
      <c r="N53" s="343"/>
      <c r="O53" s="344" t="str">
        <f aca="false">IF('Перечень тарифов'!V27="","","" &amp; 'Перечень тарифов'!V27 &amp; "")</f>
        <v>РК-8</v>
      </c>
      <c r="P53" s="344"/>
      <c r="Q53" s="344"/>
      <c r="R53" s="344"/>
      <c r="S53" s="344"/>
      <c r="T53" s="344"/>
      <c r="U53" s="344"/>
      <c r="V53" s="344"/>
      <c r="W53" s="344"/>
      <c r="X53" s="344"/>
      <c r="Y53" s="344"/>
      <c r="Z53" s="344"/>
      <c r="AA53" s="344"/>
      <c r="AB53" s="344"/>
      <c r="AC53" s="344"/>
      <c r="AD53" s="344"/>
      <c r="AE53" s="344"/>
      <c r="AF53" s="344"/>
      <c r="AG53" s="344"/>
      <c r="AH53" s="344"/>
      <c r="AI53" s="344"/>
      <c r="AJ53" s="344"/>
      <c r="AK53" s="345" t="s">
        <v>199</v>
      </c>
      <c r="AM53" s="139"/>
      <c r="AN53" s="139" t="str">
        <f aca="false">IF(M53="","",M53 )</f>
        <v>Источник тепловой энергии  </v>
      </c>
      <c r="AO53" s="139"/>
      <c r="AP53" s="139"/>
      <c r="AQ53" s="139"/>
      <c r="AW53" s="142"/>
      <c r="AX53" s="142"/>
    </row>
    <row r="54" customFormat="false" ht="78.75" hidden="false" customHeight="true" outlineLevel="0" collapsed="false">
      <c r="A54" s="336"/>
      <c r="B54" s="336"/>
      <c r="C54" s="336"/>
      <c r="D54" s="336"/>
      <c r="E54" s="336" t="n">
        <v>1</v>
      </c>
      <c r="F54" s="336"/>
      <c r="G54" s="336"/>
      <c r="H54" s="337" t="n">
        <v>1</v>
      </c>
      <c r="I54" s="336" t="n">
        <v>1</v>
      </c>
      <c r="J54" s="336"/>
      <c r="K54" s="352"/>
      <c r="L54" s="341" t="e">
        <f aca="false">mergeValue() &amp;"."&amp;mergeValue()&amp;"."&amp;mergeValue()&amp;"."&amp;mergeValue()&amp;"."&amp;mergeValue()</f>
        <v>#VALUE!</v>
      </c>
      <c r="M54" s="353" t="s">
        <v>200</v>
      </c>
      <c r="N54" s="343"/>
      <c r="O54" s="354" t="s">
        <v>213</v>
      </c>
      <c r="P54" s="354"/>
      <c r="Q54" s="354"/>
      <c r="R54" s="354"/>
      <c r="S54" s="354"/>
      <c r="T54" s="354"/>
      <c r="U54" s="354"/>
      <c r="V54" s="354"/>
      <c r="W54" s="354"/>
      <c r="X54" s="354"/>
      <c r="Y54" s="354"/>
      <c r="Z54" s="354"/>
      <c r="AA54" s="354"/>
      <c r="AB54" s="354"/>
      <c r="AC54" s="354"/>
      <c r="AD54" s="354"/>
      <c r="AE54" s="354"/>
      <c r="AF54" s="354"/>
      <c r="AG54" s="354"/>
      <c r="AH54" s="354"/>
      <c r="AI54" s="354"/>
      <c r="AJ54" s="354"/>
      <c r="AK54" s="345" t="s">
        <v>201</v>
      </c>
      <c r="AM54" s="139"/>
      <c r="AN54" s="139" t="str">
        <f aca="false">IF(M54="","",M54 )</f>
        <v>Схема подключения теплопотребляющей установки к коллектору источника тепловой энергии</v>
      </c>
      <c r="AO54" s="139"/>
      <c r="AP54" s="139"/>
      <c r="AQ54" s="139"/>
      <c r="AW54" s="142"/>
      <c r="AX54" s="142"/>
    </row>
    <row r="55" customFormat="false" ht="33.75" hidden="false" customHeight="true" outlineLevel="0" collapsed="false">
      <c r="A55" s="336"/>
      <c r="B55" s="336"/>
      <c r="C55" s="336"/>
      <c r="D55" s="336"/>
      <c r="E55" s="336"/>
      <c r="F55" s="336" t="n">
        <v>1</v>
      </c>
      <c r="G55" s="337"/>
      <c r="H55" s="337"/>
      <c r="I55" s="336"/>
      <c r="J55" s="336" t="n">
        <v>1</v>
      </c>
      <c r="K55" s="355"/>
      <c r="L55" s="341" t="e">
        <f aca="false">mergeValue() &amp;"."&amp;mergeValue()&amp;"."&amp;mergeValue()&amp;"."&amp;mergeValue()&amp;"."&amp;mergeValue()&amp;"."&amp;mergeValue()</f>
        <v>#VALUE!</v>
      </c>
      <c r="M55" s="356" t="s">
        <v>202</v>
      </c>
      <c r="N55" s="343"/>
      <c r="O55" s="354" t="s">
        <v>214</v>
      </c>
      <c r="P55" s="354"/>
      <c r="Q55" s="354"/>
      <c r="R55" s="354"/>
      <c r="S55" s="354"/>
      <c r="T55" s="354"/>
      <c r="U55" s="354"/>
      <c r="V55" s="354"/>
      <c r="W55" s="354"/>
      <c r="X55" s="354"/>
      <c r="Y55" s="354"/>
      <c r="Z55" s="354"/>
      <c r="AA55" s="354"/>
      <c r="AB55" s="354"/>
      <c r="AC55" s="354"/>
      <c r="AD55" s="354"/>
      <c r="AE55" s="354"/>
      <c r="AF55" s="354"/>
      <c r="AG55" s="354"/>
      <c r="AH55" s="354"/>
      <c r="AI55" s="354"/>
      <c r="AJ55" s="354"/>
      <c r="AK55" s="345" t="s">
        <v>203</v>
      </c>
      <c r="AM55" s="139"/>
      <c r="AN55" s="139" t="str">
        <f aca="false">IF(M55="","",M55 )</f>
        <v>Группа потребителей</v>
      </c>
      <c r="AO55" s="139"/>
      <c r="AP55" s="139"/>
      <c r="AQ55" s="139"/>
      <c r="AW55" s="142"/>
      <c r="AX55" s="142"/>
    </row>
    <row r="56" customFormat="false" ht="122.1" hidden="false" customHeight="true" outlineLevel="0" collapsed="false">
      <c r="A56" s="336"/>
      <c r="B56" s="336"/>
      <c r="C56" s="336"/>
      <c r="D56" s="336"/>
      <c r="E56" s="336"/>
      <c r="F56" s="336"/>
      <c r="G56" s="337" t="n">
        <v>1</v>
      </c>
      <c r="H56" s="337"/>
      <c r="I56" s="336"/>
      <c r="J56" s="336"/>
      <c r="K56" s="355" t="n">
        <v>1</v>
      </c>
      <c r="L56" s="341" t="e">
        <f aca="false">mergeValue() &amp;"."&amp;mergeValue()&amp;"."&amp;mergeValue()&amp;"."&amp;mergeValue()&amp;"."&amp;mergeValue()&amp;"."&amp;mergeValue()&amp;"."&amp;mergeValue()</f>
        <v>#VALUE!</v>
      </c>
      <c r="M56" s="357" t="s">
        <v>215</v>
      </c>
      <c r="N56" s="343"/>
      <c r="O56" s="378" t="n">
        <v>1672.22</v>
      </c>
      <c r="P56" s="358"/>
      <c r="Q56" s="359"/>
      <c r="R56" s="360" t="s">
        <v>216</v>
      </c>
      <c r="S56" s="361" t="s">
        <v>89</v>
      </c>
      <c r="T56" s="360" t="s">
        <v>217</v>
      </c>
      <c r="U56" s="361" t="s">
        <v>89</v>
      </c>
      <c r="V56" s="378" t="n">
        <v>1596.7</v>
      </c>
      <c r="W56" s="358"/>
      <c r="X56" s="359"/>
      <c r="Y56" s="360" t="s">
        <v>218</v>
      </c>
      <c r="Z56" s="361" t="s">
        <v>89</v>
      </c>
      <c r="AA56" s="360" t="s">
        <v>219</v>
      </c>
      <c r="AB56" s="361" t="s">
        <v>89</v>
      </c>
      <c r="AC56" s="378" t="n">
        <v>1637.11</v>
      </c>
      <c r="AD56" s="358"/>
      <c r="AE56" s="359"/>
      <c r="AF56" s="360" t="s">
        <v>220</v>
      </c>
      <c r="AG56" s="361" t="s">
        <v>89</v>
      </c>
      <c r="AH56" s="360" t="s">
        <v>221</v>
      </c>
      <c r="AI56" s="361" t="s">
        <v>38</v>
      </c>
      <c r="AJ56" s="358"/>
      <c r="AK56" s="285" t="s">
        <v>204</v>
      </c>
      <c r="AL56" s="142" t="e">
        <f aca="false">strCheckDate()</f>
        <v>#VALUE!</v>
      </c>
      <c r="AM56" s="139"/>
      <c r="AN56" s="139" t="str">
        <f aca="false">IF(M56="","",M56 )</f>
        <v>горячая вода в системе централизованного теплоснабжения на отопление</v>
      </c>
      <c r="AO56" s="139"/>
      <c r="AP56" s="139"/>
      <c r="AQ56" s="139"/>
      <c r="AW56" s="142"/>
      <c r="AX56" s="142"/>
    </row>
    <row r="57" customFormat="false" ht="11.25" hidden="true" customHeight="true" outlineLevel="0" collapsed="false">
      <c r="A57" s="336"/>
      <c r="B57" s="336"/>
      <c r="C57" s="336"/>
      <c r="D57" s="336"/>
      <c r="E57" s="336"/>
      <c r="F57" s="336"/>
      <c r="G57" s="337"/>
      <c r="H57" s="337"/>
      <c r="I57" s="336"/>
      <c r="J57" s="336"/>
      <c r="K57" s="355"/>
      <c r="L57" s="362"/>
      <c r="M57" s="343"/>
      <c r="N57" s="343"/>
      <c r="O57" s="358"/>
      <c r="P57" s="358"/>
      <c r="Q57" s="363" t="str">
        <f aca="false">R56 &amp; "-" &amp; T56</f>
        <v>01.07.2021-30.06.2022</v>
      </c>
      <c r="R57" s="360"/>
      <c r="S57" s="361"/>
      <c r="T57" s="360"/>
      <c r="U57" s="361"/>
      <c r="V57" s="358"/>
      <c r="W57" s="358"/>
      <c r="X57" s="363" t="str">
        <f aca="false">Y56 &amp; "-" &amp; AA56</f>
        <v>01.07.2022-30.06.2023</v>
      </c>
      <c r="Y57" s="360"/>
      <c r="Z57" s="361"/>
      <c r="AA57" s="360"/>
      <c r="AB57" s="361"/>
      <c r="AC57" s="358"/>
      <c r="AD57" s="358"/>
      <c r="AE57" s="363" t="str">
        <f aca="false">AF56 &amp; "-" &amp; AH56</f>
        <v>01.07.2023-30.06.2024</v>
      </c>
      <c r="AF57" s="360"/>
      <c r="AG57" s="361"/>
      <c r="AH57" s="360"/>
      <c r="AI57" s="361"/>
      <c r="AJ57" s="358"/>
      <c r="AK57" s="285"/>
      <c r="AM57" s="139"/>
      <c r="AN57" s="139" t="str">
        <f aca="false">IF(M57="","",M57 )</f>
        <v/>
      </c>
      <c r="AO57" s="139"/>
      <c r="AP57" s="139"/>
      <c r="AQ57" s="139"/>
      <c r="AW57" s="142"/>
      <c r="AX57" s="142"/>
    </row>
    <row r="58" customFormat="false" ht="15" hidden="false" customHeight="true" outlineLevel="0" collapsed="false">
      <c r="A58" s="336"/>
      <c r="B58" s="336"/>
      <c r="C58" s="336"/>
      <c r="D58" s="336"/>
      <c r="E58" s="336"/>
      <c r="F58" s="336"/>
      <c r="G58" s="336"/>
      <c r="H58" s="337"/>
      <c r="I58" s="336"/>
      <c r="J58" s="336"/>
      <c r="K58" s="352"/>
      <c r="L58" s="364"/>
      <c r="M58" s="365" t="s">
        <v>205</v>
      </c>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366"/>
      <c r="AK58" s="285"/>
      <c r="AM58" s="139"/>
      <c r="AN58" s="139" t="str">
        <f aca="false">IF(M58="","",M58 )</f>
        <v>Добавить вид теплоносителя (параметры теплоносителя)</v>
      </c>
      <c r="AO58" s="139"/>
      <c r="AP58" s="139"/>
      <c r="AQ58" s="139"/>
      <c r="AW58" s="142"/>
      <c r="AX58" s="142"/>
    </row>
    <row r="59" customFormat="false" ht="33.75" hidden="false" customHeight="true" outlineLevel="0" collapsed="false">
      <c r="A59" s="336"/>
      <c r="B59" s="336"/>
      <c r="C59" s="336"/>
      <c r="D59" s="336"/>
      <c r="E59" s="336"/>
      <c r="F59" s="336" t="n">
        <v>2</v>
      </c>
      <c r="G59" s="337"/>
      <c r="H59" s="337"/>
      <c r="I59" s="336"/>
      <c r="J59" s="151" t="s">
        <v>212</v>
      </c>
      <c r="K59" s="355"/>
      <c r="L59" s="341" t="e">
        <f aca="false">mergeValue() &amp;"."&amp;mergeValue()&amp;"."&amp;mergeValue()&amp;"."&amp;mergeValue()&amp;"."&amp;mergeValue()&amp;"."&amp;mergeValue()</f>
        <v>#VALUE!</v>
      </c>
      <c r="M59" s="356" t="s">
        <v>202</v>
      </c>
      <c r="N59" s="343"/>
      <c r="O59" s="354" t="s">
        <v>222</v>
      </c>
      <c r="P59" s="354"/>
      <c r="Q59" s="354"/>
      <c r="R59" s="354"/>
      <c r="S59" s="354"/>
      <c r="T59" s="354"/>
      <c r="U59" s="354"/>
      <c r="V59" s="354"/>
      <c r="W59" s="354"/>
      <c r="X59" s="354"/>
      <c r="Y59" s="354"/>
      <c r="Z59" s="354"/>
      <c r="AA59" s="354"/>
      <c r="AB59" s="354"/>
      <c r="AC59" s="354"/>
      <c r="AD59" s="354"/>
      <c r="AE59" s="354"/>
      <c r="AF59" s="354"/>
      <c r="AG59" s="354"/>
      <c r="AH59" s="354"/>
      <c r="AI59" s="354"/>
      <c r="AJ59" s="354"/>
      <c r="AK59" s="345" t="s">
        <v>203</v>
      </c>
      <c r="AM59" s="139"/>
      <c r="AN59" s="139" t="str">
        <f aca="false">IF(M59="","",M59 )</f>
        <v>Группа потребителей</v>
      </c>
      <c r="AO59" s="139"/>
      <c r="AP59" s="139"/>
      <c r="AQ59" s="139"/>
      <c r="AW59" s="142"/>
      <c r="AX59" s="142"/>
    </row>
    <row r="60" customFormat="false" ht="122.1" hidden="false" customHeight="true" outlineLevel="0" collapsed="false">
      <c r="A60" s="336"/>
      <c r="B60" s="336"/>
      <c r="C60" s="336"/>
      <c r="D60" s="336"/>
      <c r="E60" s="336"/>
      <c r="F60" s="336"/>
      <c r="G60" s="337" t="n">
        <v>1</v>
      </c>
      <c r="H60" s="337"/>
      <c r="I60" s="336"/>
      <c r="J60" s="336"/>
      <c r="K60" s="355" t="n">
        <v>1</v>
      </c>
      <c r="L60" s="341" t="e">
        <f aca="false">mergeValue() &amp;"."&amp;mergeValue()&amp;"."&amp;mergeValue()&amp;"."&amp;mergeValue()&amp;"."&amp;mergeValue()&amp;"."&amp;mergeValue()&amp;"."&amp;mergeValue()</f>
        <v>#VALUE!</v>
      </c>
      <c r="M60" s="357" t="s">
        <v>215</v>
      </c>
      <c r="N60" s="343"/>
      <c r="O60" s="378" t="n">
        <f aca="false">O56</f>
        <v>1672.22</v>
      </c>
      <c r="P60" s="358"/>
      <c r="Q60" s="359"/>
      <c r="R60" s="360" t="s">
        <v>216</v>
      </c>
      <c r="S60" s="361" t="s">
        <v>89</v>
      </c>
      <c r="T60" s="360" t="s">
        <v>217</v>
      </c>
      <c r="U60" s="361" t="s">
        <v>89</v>
      </c>
      <c r="V60" s="378" t="n">
        <f aca="false">V56</f>
        <v>1596.7</v>
      </c>
      <c r="W60" s="358"/>
      <c r="X60" s="359"/>
      <c r="Y60" s="360" t="s">
        <v>218</v>
      </c>
      <c r="Z60" s="361" t="s">
        <v>89</v>
      </c>
      <c r="AA60" s="360" t="s">
        <v>219</v>
      </c>
      <c r="AB60" s="361" t="s">
        <v>89</v>
      </c>
      <c r="AC60" s="378" t="n">
        <f aca="false">AC56</f>
        <v>1637.11</v>
      </c>
      <c r="AD60" s="358"/>
      <c r="AE60" s="359"/>
      <c r="AF60" s="360" t="s">
        <v>220</v>
      </c>
      <c r="AG60" s="361" t="s">
        <v>89</v>
      </c>
      <c r="AH60" s="360" t="s">
        <v>221</v>
      </c>
      <c r="AI60" s="361" t="s">
        <v>38</v>
      </c>
      <c r="AJ60" s="358"/>
      <c r="AK60" s="285" t="s">
        <v>204</v>
      </c>
      <c r="AL60" s="142" t="e">
        <f aca="false">strCheckDate()</f>
        <v>#VALUE!</v>
      </c>
      <c r="AM60" s="139"/>
      <c r="AN60" s="139" t="str">
        <f aca="false">IF(M60="","",M60 )</f>
        <v>горячая вода в системе централизованного теплоснабжения на отопление</v>
      </c>
      <c r="AO60" s="139"/>
      <c r="AP60" s="139"/>
      <c r="AQ60" s="139"/>
      <c r="AW60" s="142"/>
      <c r="AX60" s="142"/>
    </row>
    <row r="61" customFormat="false" ht="11.25" hidden="true" customHeight="true" outlineLevel="0" collapsed="false">
      <c r="A61" s="336"/>
      <c r="B61" s="336"/>
      <c r="C61" s="336"/>
      <c r="D61" s="336"/>
      <c r="E61" s="336"/>
      <c r="F61" s="336"/>
      <c r="G61" s="337"/>
      <c r="H61" s="337"/>
      <c r="I61" s="336"/>
      <c r="J61" s="336"/>
      <c r="K61" s="355"/>
      <c r="L61" s="362"/>
      <c r="M61" s="343"/>
      <c r="N61" s="343"/>
      <c r="O61" s="358"/>
      <c r="P61" s="358"/>
      <c r="Q61" s="363" t="str">
        <f aca="false">R60 &amp; "-" &amp; T60</f>
        <v>01.07.2021-30.06.2022</v>
      </c>
      <c r="R61" s="360"/>
      <c r="S61" s="361"/>
      <c r="T61" s="360"/>
      <c r="U61" s="361"/>
      <c r="V61" s="358"/>
      <c r="W61" s="358"/>
      <c r="X61" s="363" t="str">
        <f aca="false">Y60 &amp; "-" &amp; AA60</f>
        <v>01.07.2022-30.06.2023</v>
      </c>
      <c r="Y61" s="360"/>
      <c r="Z61" s="361"/>
      <c r="AA61" s="360"/>
      <c r="AB61" s="361"/>
      <c r="AC61" s="358"/>
      <c r="AD61" s="358"/>
      <c r="AE61" s="363" t="str">
        <f aca="false">AF60 &amp; "-" &amp; AH60</f>
        <v>01.07.2023-30.06.2024</v>
      </c>
      <c r="AF61" s="360"/>
      <c r="AG61" s="361"/>
      <c r="AH61" s="360"/>
      <c r="AI61" s="361"/>
      <c r="AJ61" s="358"/>
      <c r="AK61" s="285"/>
      <c r="AM61" s="139"/>
      <c r="AN61" s="139" t="str">
        <f aca="false">IF(M61="","",M61 )</f>
        <v/>
      </c>
      <c r="AO61" s="139"/>
      <c r="AP61" s="139"/>
      <c r="AQ61" s="139"/>
      <c r="AW61" s="142"/>
      <c r="AX61" s="142"/>
    </row>
    <row r="62" customFormat="false" ht="15" hidden="false" customHeight="true" outlineLevel="0" collapsed="false">
      <c r="A62" s="336"/>
      <c r="B62" s="336"/>
      <c r="C62" s="336"/>
      <c r="D62" s="336"/>
      <c r="E62" s="336"/>
      <c r="F62" s="336"/>
      <c r="G62" s="336"/>
      <c r="H62" s="337"/>
      <c r="I62" s="336"/>
      <c r="J62" s="336"/>
      <c r="K62" s="352"/>
      <c r="L62" s="364"/>
      <c r="M62" s="365" t="s">
        <v>205</v>
      </c>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366"/>
      <c r="AK62" s="285"/>
      <c r="AM62" s="139"/>
      <c r="AN62" s="139" t="str">
        <f aca="false">IF(M62="","",M62 )</f>
        <v>Добавить вид теплоносителя (параметры теплоносителя)</v>
      </c>
      <c r="AO62" s="139"/>
      <c r="AP62" s="139"/>
      <c r="AQ62" s="139"/>
      <c r="AW62" s="142"/>
      <c r="AX62" s="142"/>
    </row>
    <row r="63" customFormat="false" ht="15" hidden="false" customHeight="true" outlineLevel="0" collapsed="false">
      <c r="A63" s="336"/>
      <c r="B63" s="336"/>
      <c r="C63" s="336"/>
      <c r="D63" s="336"/>
      <c r="E63" s="336"/>
      <c r="F63" s="336"/>
      <c r="G63" s="336"/>
      <c r="H63" s="337"/>
      <c r="I63" s="336"/>
      <c r="J63" s="336"/>
      <c r="K63" s="352"/>
      <c r="L63" s="364"/>
      <c r="M63" s="367" t="s">
        <v>206</v>
      </c>
      <c r="N63" s="175"/>
      <c r="O63" s="175"/>
      <c r="P63" s="175"/>
      <c r="Q63" s="175"/>
      <c r="R63" s="175"/>
      <c r="S63" s="175"/>
      <c r="T63" s="175"/>
      <c r="U63" s="368"/>
      <c r="V63" s="175"/>
      <c r="W63" s="175"/>
      <c r="X63" s="175"/>
      <c r="Y63" s="175"/>
      <c r="Z63" s="175"/>
      <c r="AA63" s="175"/>
      <c r="AB63" s="368"/>
      <c r="AC63" s="175"/>
      <c r="AD63" s="175"/>
      <c r="AE63" s="175"/>
      <c r="AF63" s="175"/>
      <c r="AG63" s="175"/>
      <c r="AH63" s="175"/>
      <c r="AI63" s="368"/>
      <c r="AJ63" s="175"/>
      <c r="AK63" s="369"/>
      <c r="AM63" s="139"/>
      <c r="AN63" s="139" t="str">
        <f aca="false">IF(M63="","",M63 )</f>
        <v>Добавить группу потребителей</v>
      </c>
      <c r="AO63" s="139"/>
      <c r="AP63" s="139"/>
      <c r="AQ63" s="139"/>
      <c r="AW63" s="142"/>
      <c r="AX63" s="142"/>
    </row>
    <row r="64" customFormat="false" ht="15" hidden="false" customHeight="true" outlineLevel="0" collapsed="false">
      <c r="A64" s="336"/>
      <c r="B64" s="336"/>
      <c r="C64" s="336"/>
      <c r="D64" s="336"/>
      <c r="E64" s="191"/>
      <c r="F64" s="336"/>
      <c r="G64" s="336"/>
      <c r="H64" s="336"/>
      <c r="I64" s="339"/>
      <c r="J64" s="370"/>
      <c r="K64" s="340"/>
      <c r="L64" s="364"/>
      <c r="M64" s="371" t="s">
        <v>207</v>
      </c>
      <c r="N64" s="175"/>
      <c r="O64" s="175"/>
      <c r="P64" s="175"/>
      <c r="Q64" s="175"/>
      <c r="R64" s="175"/>
      <c r="S64" s="175"/>
      <c r="T64" s="175"/>
      <c r="U64" s="368"/>
      <c r="V64" s="175"/>
      <c r="W64" s="175"/>
      <c r="X64" s="175"/>
      <c r="Y64" s="175"/>
      <c r="Z64" s="175"/>
      <c r="AA64" s="175"/>
      <c r="AB64" s="368"/>
      <c r="AC64" s="175"/>
      <c r="AD64" s="175"/>
      <c r="AE64" s="175"/>
      <c r="AF64" s="175"/>
      <c r="AG64" s="175"/>
      <c r="AH64" s="175"/>
      <c r="AI64" s="368"/>
      <c r="AJ64" s="175"/>
      <c r="AK64" s="369"/>
      <c r="AM64" s="139"/>
      <c r="AN64" s="139" t="str">
        <f aca="false">IF(M64="","",M64 )</f>
        <v>Добавить схему подключения</v>
      </c>
      <c r="AO64" s="139"/>
      <c r="AP64" s="139"/>
      <c r="AQ64" s="139"/>
      <c r="AW64" s="142"/>
      <c r="AX64" s="142"/>
    </row>
    <row r="65" s="137" customFormat="true" ht="11.25" hidden="false" customHeight="false" outlineLevel="0" collapsed="false"/>
    <row r="66" customFormat="false" ht="90" hidden="false" customHeight="true" outlineLevel="0" collapsed="false">
      <c r="L66" s="377" t="n">
        <v>1</v>
      </c>
      <c r="M66" s="301" t="s">
        <v>211</v>
      </c>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row>
  </sheetData>
  <sheetProtection sheet="true" password="fa9c" objects="true" scenarios="true" formatColumns="false" formatRows="false"/>
  <mergeCells count="177">
    <mergeCell ref="L5:T5"/>
    <mergeCell ref="O7:T7"/>
    <mergeCell ref="O8:T8"/>
    <mergeCell ref="O9:T9"/>
    <mergeCell ref="O10:T10"/>
    <mergeCell ref="L11:M11"/>
    <mergeCell ref="O12:U12"/>
    <mergeCell ref="V12:AB12"/>
    <mergeCell ref="AC12:AI12"/>
    <mergeCell ref="L13:AJ13"/>
    <mergeCell ref="AK13:AK16"/>
    <mergeCell ref="L14:L16"/>
    <mergeCell ref="M14:M16"/>
    <mergeCell ref="O14:T14"/>
    <mergeCell ref="U14:U16"/>
    <mergeCell ref="V14:AA14"/>
    <mergeCell ref="AB14:AB16"/>
    <mergeCell ref="AC14:AH14"/>
    <mergeCell ref="AI14:AI16"/>
    <mergeCell ref="AJ14:AJ16"/>
    <mergeCell ref="O15:O16"/>
    <mergeCell ref="P15:Q15"/>
    <mergeCell ref="R15:T15"/>
    <mergeCell ref="V15:V16"/>
    <mergeCell ref="W15:X15"/>
    <mergeCell ref="Y15:AA15"/>
    <mergeCell ref="AC15:AC16"/>
    <mergeCell ref="AD15:AE15"/>
    <mergeCell ref="AF15:AH15"/>
    <mergeCell ref="S16:T16"/>
    <mergeCell ref="Z16:AA16"/>
    <mergeCell ref="AG16:AH16"/>
    <mergeCell ref="S17:T17"/>
    <mergeCell ref="Z17:AA17"/>
    <mergeCell ref="AG17:AH17"/>
    <mergeCell ref="A18:A64"/>
    <mergeCell ref="O18:AJ18"/>
    <mergeCell ref="B19:B36"/>
    <mergeCell ref="O19:AJ19"/>
    <mergeCell ref="C20:C36"/>
    <mergeCell ref="O20:AJ20"/>
    <mergeCell ref="D21:D36"/>
    <mergeCell ref="O21:AJ21"/>
    <mergeCell ref="E22:E35"/>
    <mergeCell ref="I22:I35"/>
    <mergeCell ref="O22:AJ22"/>
    <mergeCell ref="F23:F26"/>
    <mergeCell ref="J23:J26"/>
    <mergeCell ref="O23:AJ23"/>
    <mergeCell ref="R24:R25"/>
    <mergeCell ref="S24:S25"/>
    <mergeCell ref="T24:T25"/>
    <mergeCell ref="U24:U25"/>
    <mergeCell ref="Y24:Y25"/>
    <mergeCell ref="Z24:Z25"/>
    <mergeCell ref="AA24:AA25"/>
    <mergeCell ref="AB24:AB25"/>
    <mergeCell ref="AF24:AF25"/>
    <mergeCell ref="AG24:AG25"/>
    <mergeCell ref="AH24:AH25"/>
    <mergeCell ref="AI24:AI25"/>
    <mergeCell ref="AK24:AK26"/>
    <mergeCell ref="F27:F30"/>
    <mergeCell ref="J27:J30"/>
    <mergeCell ref="O27:AJ27"/>
    <mergeCell ref="R28:R29"/>
    <mergeCell ref="S28:S29"/>
    <mergeCell ref="T28:T29"/>
    <mergeCell ref="U28:U29"/>
    <mergeCell ref="Y28:Y29"/>
    <mergeCell ref="Z28:Z29"/>
    <mergeCell ref="AA28:AA29"/>
    <mergeCell ref="AB28:AB29"/>
    <mergeCell ref="AF28:AF29"/>
    <mergeCell ref="AG28:AG29"/>
    <mergeCell ref="AH28:AH29"/>
    <mergeCell ref="AI28:AI29"/>
    <mergeCell ref="AK28:AK30"/>
    <mergeCell ref="F31:F34"/>
    <mergeCell ref="J31:J34"/>
    <mergeCell ref="O31:AJ31"/>
    <mergeCell ref="R32:R33"/>
    <mergeCell ref="S32:S33"/>
    <mergeCell ref="T32:T33"/>
    <mergeCell ref="U32:U33"/>
    <mergeCell ref="Y32:Y33"/>
    <mergeCell ref="Z32:Z33"/>
    <mergeCell ref="AA32:AA33"/>
    <mergeCell ref="AB32:AB33"/>
    <mergeCell ref="AF32:AF33"/>
    <mergeCell ref="AG32:AG33"/>
    <mergeCell ref="AH32:AH33"/>
    <mergeCell ref="AI32:AI33"/>
    <mergeCell ref="AK32:AK34"/>
    <mergeCell ref="B37:B50"/>
    <mergeCell ref="O37:AJ37"/>
    <mergeCell ref="C38:C50"/>
    <mergeCell ref="O38:AJ38"/>
    <mergeCell ref="D39:D50"/>
    <mergeCell ref="O39:AJ39"/>
    <mergeCell ref="E40:E49"/>
    <mergeCell ref="I40:I49"/>
    <mergeCell ref="O40:AJ40"/>
    <mergeCell ref="F41:F44"/>
    <mergeCell ref="J41:J44"/>
    <mergeCell ref="O41:AJ41"/>
    <mergeCell ref="R42:R43"/>
    <mergeCell ref="S42:S43"/>
    <mergeCell ref="T42:T43"/>
    <mergeCell ref="U42:U43"/>
    <mergeCell ref="Y42:Y43"/>
    <mergeCell ref="Z42:Z43"/>
    <mergeCell ref="AA42:AA43"/>
    <mergeCell ref="AB42:AB43"/>
    <mergeCell ref="AF42:AF43"/>
    <mergeCell ref="AG42:AG43"/>
    <mergeCell ref="AH42:AH43"/>
    <mergeCell ref="AI42:AI43"/>
    <mergeCell ref="AK42:AK44"/>
    <mergeCell ref="F45:F48"/>
    <mergeCell ref="J45:J48"/>
    <mergeCell ref="O45:AJ45"/>
    <mergeCell ref="R46:R47"/>
    <mergeCell ref="S46:S47"/>
    <mergeCell ref="T46:T47"/>
    <mergeCell ref="U46:U47"/>
    <mergeCell ref="Y46:Y47"/>
    <mergeCell ref="Z46:Z47"/>
    <mergeCell ref="AA46:AA47"/>
    <mergeCell ref="AB46:AB47"/>
    <mergeCell ref="AF46:AF47"/>
    <mergeCell ref="AG46:AG47"/>
    <mergeCell ref="AH46:AH47"/>
    <mergeCell ref="AI46:AI47"/>
    <mergeCell ref="AK46:AK48"/>
    <mergeCell ref="B51:B64"/>
    <mergeCell ref="O51:AJ51"/>
    <mergeCell ref="C52:C64"/>
    <mergeCell ref="O52:AJ52"/>
    <mergeCell ref="D53:D64"/>
    <mergeCell ref="O53:AJ53"/>
    <mergeCell ref="E54:E63"/>
    <mergeCell ref="I54:I63"/>
    <mergeCell ref="O54:AJ54"/>
    <mergeCell ref="F55:F58"/>
    <mergeCell ref="J55:J58"/>
    <mergeCell ref="O55:AJ55"/>
    <mergeCell ref="R56:R57"/>
    <mergeCell ref="S56:S57"/>
    <mergeCell ref="T56:T57"/>
    <mergeCell ref="U56:U57"/>
    <mergeCell ref="Y56:Y57"/>
    <mergeCell ref="Z56:Z57"/>
    <mergeCell ref="AA56:AA57"/>
    <mergeCell ref="AB56:AB57"/>
    <mergeCell ref="AF56:AF57"/>
    <mergeCell ref="AG56:AG57"/>
    <mergeCell ref="AH56:AH57"/>
    <mergeCell ref="AI56:AI57"/>
    <mergeCell ref="AK56:AK58"/>
    <mergeCell ref="F59:F62"/>
    <mergeCell ref="J59:J62"/>
    <mergeCell ref="O59:AJ59"/>
    <mergeCell ref="R60:R61"/>
    <mergeCell ref="S60:S61"/>
    <mergeCell ref="T60:T61"/>
    <mergeCell ref="U60:U61"/>
    <mergeCell ref="Y60:Y61"/>
    <mergeCell ref="Z60:Z61"/>
    <mergeCell ref="AA60:AA61"/>
    <mergeCell ref="AB60:AB61"/>
    <mergeCell ref="AF60:AF61"/>
    <mergeCell ref="AG60:AG61"/>
    <mergeCell ref="AH60:AH61"/>
    <mergeCell ref="AI60:AI61"/>
    <mergeCell ref="AK60:AK62"/>
    <mergeCell ref="M66:AK66"/>
  </mergeCells>
  <dataValidations count="10">
    <dataValidation allowBlank="true" error="Допускается ввод не более 900 символов!" errorTitle="Ошибка" operator="lessThanOrEqual" showDropDown="false" showErrorMessage="true" showInputMessage="true" sqref="KG18:KG25 UC18:UC25 ADY18:ADY25 KG27:KG29 UC27:UC29 ADY27:ADY29 KG31:KG33 UC31:UC33 ADY31:ADY33 KG37:KG43 UC37:UC43 ADY37:ADY43 KG45:KG47 UC45:UC47 ADY45:ADY47 KG51:KG57 UC51:UC57 ADY51:ADY57 KG59:KG61 UC59:UC61 ADY59:ADY61"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 V23 AC23 O27:AJ27 O31:AJ31 O41:AJ41 O45:AJ45 O55:AJ55 O59:AJ59"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 Y24 AF24 KB24 KD24 TX24 TZ24 ADT24 ADV24 R28 T28 Y28 AA28 AF28 AH28 KB28 KD28 TX28 TZ28 ADT28 ADV28 R32 T32 Y32 AA32 AF32 AH32 KB32 KD32 TX32 TZ32 ADT32 ADV32 R42 T42 Y42 AA42 AF42 AH42 KB42 KD42 TX42 TZ42 ADT42 ADV42 R46 T46 Y46 AA46 AF46 AH46 KB46 KD46 TX46 TZ46 ADT46 ADV46 R56 T56 Y56 AA56 AF56 AH56 KB56 KD56 TX56 TZ56 ADT56 ADV56 R60 T60 Y60 AA60 AF60 AH60 KB60 KD60 TX60 TZ60 ADT60 ADV60"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 U24 Z24 AB24 AG24 AI24 KC24 KE24 TY24 UA24 ADU24 ADW24 S28 U28 Z28 AB28 AG28 AI28 KC28 KE28 TY28 UA28 ADU28 ADW28 S32 U32 Z32 AB32 AG32 AI32 KC32 KE32 TY32 UA32 ADU32 ADW32 S42 U42 Z42 AB42 AG42 AI42 KC42 KE42 TY42 UA42 ADU42 ADW42 S46 U46 Z46 AB46 AG46 AI46 KC46 KE46 TY46 UA46 ADU46 ADW46 S56 U56 Z56 AB56 AG56 AI56 KC56 KE56 TY56 UA56 ADU56 ADW56 S60 U60 Z60 AB60 AG60 AI60 KC60 KE60 TY60 UA60 ADU60 ADW60" type="none">
      <formula1>0</formula1>
      <formula2>0</formula2>
    </dataValidation>
    <dataValidation allowBlank="true" operator="between" showDropDown="false" showErrorMessage="false" showInputMessage="false" sqref="L26:AJ26 JV26:KG26 TR26:UC26 ADN26:ADY26 L30:AJ30 JV30:KG30 TR30:UC30 ADN30:ADY30 L34:AJ36 JV34:KG36 TR34:UC36 ADN34:ADY36 AK35:AK36 L44:AJ44 JV44:KG44 TR44:UC44 ADN44:ADY44 L48:AJ50 JV48:KG50 TR48:UC50 ADN48:ADY50 AK49:AK50 L58:AJ58 JV58:KG58 TR58:UC58 ADN58:ADY58 L62:AJ64 JV62:KG64 TR62:UC64 ADN62:ADY64 AK63:AK6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Y23:KF23 TU23:UB23 ADQ23:ADX23 JY27:KF27 TU27:UB27 ADQ27:ADX27 JY31:KF31 TU31:UB31 ADQ31:ADX31 JY41:KF41 TU41:UB41 ADQ41:ADX41 JY45:KF45 TU45:UB45 ADQ45:ADX45 JY55:KF55 TU55:UB55 ADQ55:ADX55 JY59:KF59 TU59:UB59 ADQ59:ADX59" type="list">
      <formula1>0</formula1>
      <formula2>0</formula2>
    </dataValidation>
    <dataValidation allowBlank="true" operator="between" promptTitle="checkPeriodRange" showDropDown="false" showErrorMessage="false" showInputMessage="false" sqref="Q25 X25 AE25 KA25 TW25 ADS25 Q29 X29 AE29 KA29 TW29 ADS29 Q33 X33 AE33 KA33 TW33 ADS33 Q43 X43 AE43 KA43 TW43 ADS43 Q47 X47 AE47 KA47 TW47 ADS47 Q57 X57 AE57 KA57 TW57 ADS57 Q61 X61 AE61 KA61 TW61 ADS61" type="none">
      <formula1>0</formula1>
      <formula2>0</formula2>
    </dataValidation>
    <dataValidation allowBlank="true" error="Выберите значение из списка" errorTitle="Ошибка" operator="between" showDropDown="false" showErrorMessage="true" showInputMessage="true" sqref="O22 V22 AC22 JY22 TU22 ADQ22 M24 JW24 TS24 ADO24 M28 JW28 TS28 ADO28 M32 JW32 TS32 ADO32 O40 V40 AC40 JY40 TU40 ADQ40 M42 JW42 TS42 ADO42 M46 JW46 TS46 ADO46 O54 V54 AC54 JY54 TU54 ADQ54 M56 JW56 TS56 ADO56 M60 JW60 TS60 ADO60" type="list">
      <formula1>0</formula1>
      <formula2>0</formula2>
    </dataValidation>
    <dataValidation allowBlank="true" error="Допускается ввод только действительных чисел!" errorTitle="Ошибка" operator="between" showDropDown="false" showErrorMessage="true" showInputMessage="false" sqref="O24 V24 AC24 O28 V28 AC28 O32 V32 AC32 O42 V42 AC42 O46 V46 AC46 O56 V56 AC56 O60 V60 AC60" type="decimal">
      <formula1>-1E+024</formula1>
      <formula2>1E+024</formula2>
    </dataValidation>
    <dataValidation allowBlank="true" operator="lessThanOrEqual"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T24:T25 AA24:AA25 AH24:AH25"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97</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AJ36"/>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true" outlineLevel="0" max="15" min="15" style="137" width="29.7"/>
    <col collapsed="false" customWidth="true" hidden="true" outlineLevel="0" max="17" min="16"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25" min="24" style="142" width="10.56"/>
    <col collapsed="false" customWidth="true" hidden="false" outlineLevel="0" max="26" min="26" style="142" width="11.14"/>
    <col collapsed="false" customWidth="false" hidden="false" outlineLevel="0" max="34" min="27" style="142" width="10.56"/>
    <col collapsed="false" customWidth="false" hidden="false" outlineLevel="0" max="256" min="35" style="137" width="10.56"/>
    <col collapsed="false" customWidth="true" hidden="true" outlineLevel="0" max="264" min="257" style="137" width="12.83"/>
    <col collapsed="false" customWidth="true" hidden="false" outlineLevel="0" max="265" min="265" style="137" width="3.71"/>
    <col collapsed="false" customWidth="true" hidden="false" outlineLevel="0" max="266" min="266" style="137" width="3.86"/>
    <col collapsed="false" customWidth="true" hidden="false" outlineLevel="0" max="267" min="267" style="137" width="3.71"/>
    <col collapsed="false" customWidth="true" hidden="false" outlineLevel="0" max="268" min="268" style="137" width="12.71"/>
    <col collapsed="false" customWidth="true" hidden="false" outlineLevel="0" max="269" min="269" style="137" width="52.7"/>
    <col collapsed="false" customWidth="true" hidden="true" outlineLevel="0" max="273" min="270" style="137" width="12.83"/>
    <col collapsed="false" customWidth="true" hidden="false" outlineLevel="0" max="274" min="274" style="137" width="12.29"/>
    <col collapsed="false" customWidth="true" hidden="false" outlineLevel="0" max="275" min="275" style="137" width="6.43"/>
    <col collapsed="false" customWidth="true" hidden="false" outlineLevel="0" max="276" min="276" style="137" width="12.29"/>
    <col collapsed="false" customWidth="true" hidden="true" outlineLevel="0" max="277" min="277" style="137" width="12.83"/>
    <col collapsed="false" customWidth="true" hidden="false" outlineLevel="0" max="278" min="278" style="137" width="3.71"/>
    <col collapsed="false" customWidth="true" hidden="false" outlineLevel="0" max="279" min="279" style="137" width="11.14"/>
    <col collapsed="false" customWidth="false" hidden="false" outlineLevel="0" max="281" min="280" style="137" width="10.56"/>
    <col collapsed="false" customWidth="true" hidden="false" outlineLevel="0" max="282" min="282" style="137" width="11.14"/>
    <col collapsed="false" customWidth="false" hidden="false" outlineLevel="0" max="512" min="283" style="137" width="10.56"/>
    <col collapsed="false" customWidth="true" hidden="true" outlineLevel="0" max="520" min="513" style="137" width="12.83"/>
    <col collapsed="false" customWidth="true" hidden="false" outlineLevel="0" max="521" min="521" style="137" width="3.71"/>
    <col collapsed="false" customWidth="true" hidden="false" outlineLevel="0" max="522" min="522" style="137" width="3.86"/>
    <col collapsed="false" customWidth="true" hidden="false" outlineLevel="0" max="523" min="523" style="137" width="3.71"/>
    <col collapsed="false" customWidth="true" hidden="false" outlineLevel="0" max="524" min="524" style="137" width="12.71"/>
    <col collapsed="false" customWidth="true" hidden="false" outlineLevel="0" max="525" min="525" style="137" width="52.7"/>
    <col collapsed="false" customWidth="true" hidden="true" outlineLevel="0" max="529" min="526" style="137" width="12.83"/>
    <col collapsed="false" customWidth="true" hidden="false" outlineLevel="0" max="530" min="530" style="137" width="12.29"/>
    <col collapsed="false" customWidth="true" hidden="false" outlineLevel="0" max="531" min="531" style="137" width="6.43"/>
    <col collapsed="false" customWidth="true" hidden="false" outlineLevel="0" max="532" min="532" style="137" width="12.29"/>
    <col collapsed="false" customWidth="true" hidden="true" outlineLevel="0" max="533" min="533" style="137" width="12.83"/>
    <col collapsed="false" customWidth="true" hidden="false" outlineLevel="0" max="534" min="534" style="137" width="3.71"/>
    <col collapsed="false" customWidth="true" hidden="false" outlineLevel="0" max="535" min="535" style="137" width="11.14"/>
    <col collapsed="false" customWidth="false" hidden="false" outlineLevel="0" max="537" min="536" style="137" width="10.56"/>
    <col collapsed="false" customWidth="true" hidden="false" outlineLevel="0" max="538" min="538" style="137" width="11.14"/>
    <col collapsed="false" customWidth="false" hidden="false" outlineLevel="0" max="768" min="539" style="137" width="10.56"/>
    <col collapsed="false" customWidth="true" hidden="true" outlineLevel="0" max="776" min="769" style="137" width="12.83"/>
    <col collapsed="false" customWidth="true" hidden="false" outlineLevel="0" max="777" min="777" style="137" width="3.71"/>
    <col collapsed="false" customWidth="true" hidden="false" outlineLevel="0" max="778" min="778" style="137" width="3.86"/>
    <col collapsed="false" customWidth="true" hidden="false" outlineLevel="0" max="779" min="779" style="137" width="3.71"/>
    <col collapsed="false" customWidth="true" hidden="false" outlineLevel="0" max="780" min="780" style="137" width="12.71"/>
    <col collapsed="false" customWidth="true" hidden="false" outlineLevel="0" max="781" min="781" style="137" width="52.7"/>
    <col collapsed="false" customWidth="true" hidden="true" outlineLevel="0" max="785" min="782" style="137" width="12.83"/>
    <col collapsed="false" customWidth="true" hidden="false" outlineLevel="0" max="786" min="786" style="137" width="12.29"/>
    <col collapsed="false" customWidth="true" hidden="false" outlineLevel="0" max="787" min="787" style="137" width="6.43"/>
    <col collapsed="false" customWidth="true" hidden="false" outlineLevel="0" max="788" min="788" style="137" width="12.29"/>
    <col collapsed="false" customWidth="true" hidden="true" outlineLevel="0" max="789" min="789" style="137" width="12.83"/>
    <col collapsed="false" customWidth="true" hidden="false" outlineLevel="0" max="790" min="790" style="137" width="3.71"/>
    <col collapsed="false" customWidth="true" hidden="false" outlineLevel="0" max="791" min="791" style="137" width="11.14"/>
    <col collapsed="false" customWidth="false" hidden="false" outlineLevel="0" max="793" min="792" style="137" width="10.56"/>
    <col collapsed="false" customWidth="true" hidden="false" outlineLevel="0" max="794" min="794" style="137" width="11.14"/>
    <col collapsed="false" customWidth="false" hidden="false" outlineLevel="0" max="1024" min="795" style="137" width="10.56"/>
  </cols>
  <sheetData>
    <row r="1" customFormat="false" ht="14.25" hidden="true" customHeight="false" outlineLevel="0" collapsed="false">
      <c r="Q1" s="304"/>
      <c r="R1" s="304"/>
    </row>
    <row r="2" customFormat="false" ht="14.25" hidden="true" customHeight="false" outlineLevel="0" collapsed="false">
      <c r="U2" s="304"/>
    </row>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row>
    <row r="5" customFormat="false" ht="26.1" hidden="false" customHeight="true" outlineLevel="0" collapsed="false">
      <c r="J5" s="305"/>
      <c r="K5" s="305"/>
      <c r="L5" s="307" t="s">
        <v>181</v>
      </c>
      <c r="M5" s="307"/>
      <c r="N5" s="307"/>
      <c r="O5" s="307"/>
      <c r="P5" s="307"/>
      <c r="Q5" s="307"/>
      <c r="R5" s="307"/>
      <c r="S5" s="307"/>
      <c r="T5" s="307"/>
      <c r="U5" s="308"/>
    </row>
    <row r="6" customFormat="false" ht="3" hidden="false" customHeight="true" outlineLevel="0" collapsed="false">
      <c r="J6" s="305"/>
      <c r="K6" s="305"/>
      <c r="L6" s="306"/>
      <c r="M6" s="306"/>
      <c r="N6" s="306"/>
      <c r="O6" s="309"/>
      <c r="P6" s="309"/>
      <c r="Q6" s="309"/>
      <c r="R6" s="309"/>
      <c r="S6" s="309"/>
      <c r="T6" s="309"/>
      <c r="U6" s="309"/>
      <c r="V6" s="152"/>
    </row>
    <row r="7" s="386" customFormat="true" ht="5.25" hidden="true" customHeight="false" outlineLevel="0" collapsed="false">
      <c r="A7" s="142"/>
      <c r="B7" s="142"/>
      <c r="C7" s="142"/>
      <c r="D7" s="142"/>
      <c r="E7" s="142"/>
      <c r="F7" s="142"/>
      <c r="G7" s="265"/>
      <c r="H7" s="265"/>
      <c r="I7" s="379"/>
      <c r="J7" s="380"/>
      <c r="K7" s="380"/>
      <c r="L7" s="381"/>
      <c r="M7" s="382"/>
      <c r="N7" s="381"/>
      <c r="O7" s="383"/>
      <c r="P7" s="383"/>
      <c r="Q7" s="384"/>
      <c r="R7" s="384"/>
      <c r="S7" s="384"/>
      <c r="T7" s="384"/>
      <c r="U7" s="311"/>
      <c r="V7" s="385"/>
      <c r="X7" s="142"/>
      <c r="Y7" s="142"/>
      <c r="Z7" s="142"/>
      <c r="AA7" s="142"/>
      <c r="AB7" s="142"/>
      <c r="AC7" s="142"/>
      <c r="AD7" s="142"/>
      <c r="AE7" s="142"/>
      <c r="AF7" s="142"/>
      <c r="AG7" s="142"/>
      <c r="AH7" s="142"/>
    </row>
    <row r="8" s="386" customFormat="true" ht="5.25" hidden="true" customHeight="false" outlineLevel="0" collapsed="false">
      <c r="A8" s="142"/>
      <c r="B8" s="142"/>
      <c r="C8" s="142"/>
      <c r="D8" s="142"/>
      <c r="E8" s="142"/>
      <c r="F8" s="142"/>
      <c r="G8" s="265"/>
      <c r="H8" s="265"/>
      <c r="I8" s="379"/>
      <c r="J8" s="380"/>
      <c r="K8" s="380"/>
      <c r="L8" s="381"/>
      <c r="M8" s="381"/>
      <c r="N8" s="381"/>
      <c r="O8" s="384"/>
      <c r="P8" s="384"/>
      <c r="Q8" s="384"/>
      <c r="R8" s="384"/>
      <c r="S8" s="384"/>
      <c r="T8" s="384"/>
      <c r="U8" s="311"/>
      <c r="V8" s="385"/>
      <c r="X8" s="142"/>
      <c r="Y8" s="142"/>
      <c r="Z8" s="142"/>
      <c r="AA8" s="142"/>
      <c r="AB8" s="142"/>
      <c r="AC8" s="142"/>
      <c r="AD8" s="142"/>
      <c r="AE8" s="142"/>
      <c r="AF8" s="142"/>
      <c r="AG8" s="142"/>
      <c r="AH8" s="142"/>
    </row>
    <row r="9" s="220" customFormat="true" ht="5.25" hidden="true" customHeight="false" outlineLevel="0" collapsed="false">
      <c r="A9" s="208"/>
      <c r="B9" s="208"/>
      <c r="C9" s="208"/>
      <c r="D9" s="208"/>
      <c r="E9" s="208"/>
      <c r="F9" s="208"/>
      <c r="G9" s="208"/>
      <c r="H9" s="208"/>
      <c r="L9" s="216"/>
      <c r="M9" s="108"/>
      <c r="O9" s="310"/>
      <c r="P9" s="310"/>
      <c r="Q9" s="310"/>
      <c r="R9" s="310"/>
      <c r="S9" s="310"/>
      <c r="T9" s="310"/>
      <c r="U9" s="311"/>
      <c r="V9" s="311"/>
      <c r="X9" s="208"/>
      <c r="Y9" s="208"/>
      <c r="Z9" s="208"/>
      <c r="AA9" s="208"/>
      <c r="AB9" s="208"/>
    </row>
    <row r="10" s="269" customFormat="true" ht="18.75" hidden="false" customHeight="false" outlineLevel="0" collapsed="false">
      <c r="A10" s="268"/>
      <c r="B10" s="268"/>
      <c r="C10" s="268"/>
      <c r="D10" s="268"/>
      <c r="E10" s="268"/>
      <c r="F10" s="268"/>
      <c r="G10" s="268"/>
      <c r="H10" s="268"/>
      <c r="L10" s="312"/>
      <c r="M10" s="313" t="e">
        <f aca="false">"Дата подачи заявления об "&amp;IF(#NAME?="","утверждении","изменении") &amp; " тарифов"</f>
        <v>#N/A</v>
      </c>
      <c r="N10" s="314"/>
      <c r="O10" s="315" t="e">
        <f aca="false">IF(#NAME?="",IF(#NAME?="","",#NAME?),#NAME?)</f>
        <v>#N/A</v>
      </c>
      <c r="P10" s="315"/>
      <c r="Q10" s="315"/>
      <c r="R10" s="315"/>
      <c r="S10" s="315"/>
      <c r="T10" s="315"/>
      <c r="U10" s="316"/>
      <c r="V10" s="316"/>
      <c r="W10" s="317"/>
      <c r="X10" s="268"/>
      <c r="Y10" s="268"/>
      <c r="Z10" s="268"/>
      <c r="AA10" s="268"/>
      <c r="AB10" s="268"/>
      <c r="AC10" s="268"/>
      <c r="AD10" s="268"/>
      <c r="AE10" s="268"/>
      <c r="AF10" s="268"/>
      <c r="AG10" s="268"/>
      <c r="AH10" s="268"/>
    </row>
    <row r="11" s="269" customFormat="true" ht="18.75" hidden="false" customHeight="false" outlineLevel="0" collapsed="false">
      <c r="A11" s="268"/>
      <c r="B11" s="268"/>
      <c r="C11" s="268"/>
      <c r="D11" s="268"/>
      <c r="E11" s="268"/>
      <c r="F11" s="268"/>
      <c r="G11" s="268"/>
      <c r="H11" s="268"/>
      <c r="L11" s="221"/>
      <c r="M11" s="313" t="e">
        <f aca="false">"Номер подачи заявления об "&amp;IF(#NAME?="","утверждении","изменении") &amp; " тарифов"</f>
        <v>#N/A</v>
      </c>
      <c r="N11" s="314"/>
      <c r="O11" s="315" t="e">
        <f aca="false">IF(#NAME?="",IF(#NAME?="","",#NAME?),#NAME?)</f>
        <v>#N/A</v>
      </c>
      <c r="P11" s="315"/>
      <c r="Q11" s="315"/>
      <c r="R11" s="315"/>
      <c r="S11" s="315"/>
      <c r="T11" s="315"/>
      <c r="U11" s="316"/>
      <c r="V11" s="316"/>
      <c r="W11" s="317"/>
      <c r="X11" s="268"/>
      <c r="Y11" s="268"/>
      <c r="Z11" s="268"/>
      <c r="AA11" s="268"/>
      <c r="AB11" s="268"/>
      <c r="AC11" s="268"/>
      <c r="AD11" s="268"/>
      <c r="AE11" s="268"/>
      <c r="AF11" s="268"/>
      <c r="AG11" s="268"/>
      <c r="AH11" s="268"/>
    </row>
    <row r="12" s="220" customFormat="true" ht="5.25" hidden="true" customHeight="false" outlineLevel="0" collapsed="false">
      <c r="A12" s="208"/>
      <c r="B12" s="208"/>
      <c r="C12" s="208"/>
      <c r="D12" s="208"/>
      <c r="E12" s="208"/>
      <c r="F12" s="208"/>
      <c r="G12" s="208"/>
      <c r="H12" s="208"/>
      <c r="L12" s="216"/>
      <c r="M12" s="108"/>
      <c r="O12" s="310"/>
      <c r="P12" s="310"/>
      <c r="Q12" s="310"/>
      <c r="R12" s="310"/>
      <c r="S12" s="310"/>
      <c r="T12" s="310"/>
      <c r="U12" s="311"/>
      <c r="V12" s="311"/>
      <c r="X12" s="208"/>
      <c r="Y12" s="208"/>
      <c r="Z12" s="208"/>
      <c r="AA12" s="208"/>
      <c r="AB12" s="208"/>
    </row>
    <row r="13" s="269" customFormat="true" ht="11.25" hidden="true" customHeight="false" outlineLevel="0" collapsed="false">
      <c r="A13" s="268"/>
      <c r="B13" s="268"/>
      <c r="C13" s="268"/>
      <c r="D13" s="268"/>
      <c r="E13" s="268"/>
      <c r="F13" s="268"/>
      <c r="G13" s="268"/>
      <c r="H13" s="268"/>
      <c r="L13" s="318"/>
      <c r="M13" s="318"/>
      <c r="N13" s="318"/>
      <c r="O13" s="316"/>
      <c r="P13" s="316"/>
      <c r="Q13" s="316"/>
      <c r="R13" s="316"/>
      <c r="S13" s="316"/>
      <c r="T13" s="316"/>
      <c r="U13" s="319" t="s">
        <v>182</v>
      </c>
      <c r="X13" s="268"/>
      <c r="Y13" s="268"/>
      <c r="Z13" s="268"/>
      <c r="AA13" s="268"/>
      <c r="AB13" s="268"/>
      <c r="AC13" s="268"/>
      <c r="AD13" s="268"/>
      <c r="AE13" s="268"/>
      <c r="AF13" s="268"/>
      <c r="AG13" s="268"/>
      <c r="AH13" s="268"/>
    </row>
    <row r="14" customFormat="false" ht="14.25" hidden="false" customHeight="false" outlineLevel="0" collapsed="false">
      <c r="J14" s="305"/>
      <c r="K14" s="305"/>
      <c r="L14" s="306"/>
      <c r="M14" s="306"/>
      <c r="N14" s="320"/>
      <c r="O14" s="321"/>
      <c r="P14" s="321"/>
      <c r="Q14" s="321"/>
      <c r="R14" s="321"/>
      <c r="S14" s="321"/>
      <c r="T14" s="321"/>
      <c r="U14" s="321"/>
    </row>
    <row r="15" customFormat="false" ht="14.25" hidden="false" customHeight="true" outlineLevel="0" collapsed="false">
      <c r="J15" s="305"/>
      <c r="K15" s="305"/>
      <c r="L15" s="164" t="s">
        <v>159</v>
      </c>
      <c r="M15" s="164"/>
      <c r="N15" s="164"/>
      <c r="O15" s="164"/>
      <c r="P15" s="164"/>
      <c r="Q15" s="164"/>
      <c r="R15" s="164"/>
      <c r="S15" s="164"/>
      <c r="T15" s="164"/>
      <c r="U15" s="164"/>
      <c r="V15" s="164"/>
      <c r="W15" s="164" t="s">
        <v>160</v>
      </c>
    </row>
    <row r="16" customFormat="false" ht="14.25" hidden="false" customHeight="true" outlineLevel="0" collapsed="false">
      <c r="J16" s="305"/>
      <c r="K16" s="305"/>
      <c r="L16" s="322" t="s">
        <v>93</v>
      </c>
      <c r="M16" s="322" t="s">
        <v>183</v>
      </c>
      <c r="N16" s="323"/>
      <c r="O16" s="324" t="s">
        <v>184</v>
      </c>
      <c r="P16" s="324"/>
      <c r="Q16" s="324"/>
      <c r="R16" s="324"/>
      <c r="S16" s="324"/>
      <c r="T16" s="324"/>
      <c r="U16" s="322" t="s">
        <v>185</v>
      </c>
      <c r="V16" s="325" t="s">
        <v>186</v>
      </c>
      <c r="W16" s="164"/>
    </row>
    <row r="17" customFormat="false" ht="14.25" hidden="false" customHeight="true" outlineLevel="0" collapsed="false">
      <c r="J17" s="305"/>
      <c r="K17" s="305"/>
      <c r="L17" s="322"/>
      <c r="M17" s="322"/>
      <c r="N17" s="326"/>
      <c r="O17" s="327" t="s">
        <v>187</v>
      </c>
      <c r="P17" s="327" t="s">
        <v>188</v>
      </c>
      <c r="Q17" s="327"/>
      <c r="R17" s="328" t="s">
        <v>189</v>
      </c>
      <c r="S17" s="328"/>
      <c r="T17" s="328"/>
      <c r="U17" s="322"/>
      <c r="V17" s="325"/>
      <c r="W17" s="164"/>
    </row>
    <row r="18" customFormat="false" ht="33.75" hidden="false" customHeight="true" outlineLevel="0" collapsed="false">
      <c r="J18" s="305"/>
      <c r="K18" s="305"/>
      <c r="L18" s="322"/>
      <c r="M18" s="322"/>
      <c r="N18" s="329"/>
      <c r="O18" s="327"/>
      <c r="P18" s="330" t="s">
        <v>190</v>
      </c>
      <c r="Q18" s="330" t="s">
        <v>191</v>
      </c>
      <c r="R18" s="331" t="s">
        <v>192</v>
      </c>
      <c r="S18" s="331" t="s">
        <v>193</v>
      </c>
      <c r="T18" s="331"/>
      <c r="U18" s="322"/>
      <c r="V18" s="325"/>
      <c r="W18" s="164"/>
    </row>
    <row r="19" customFormat="false" ht="14.25" hidden="false" customHeight="false" outlineLevel="0" collapsed="false">
      <c r="J19" s="305"/>
      <c r="K19" s="332" t="n">
        <v>1</v>
      </c>
      <c r="L19" s="333" t="s">
        <v>95</v>
      </c>
      <c r="M19" s="333" t="s">
        <v>96</v>
      </c>
      <c r="N19" s="334" t="str">
        <f aca="true">OFFSET(N19,0,-1)</f>
        <v>2</v>
      </c>
      <c r="O19" s="335" t="n">
        <f aca="true">OFFSET(O19,0,-1)+1</f>
        <v>3</v>
      </c>
      <c r="P19" s="335" t="n">
        <f aca="true">OFFSET(P19,0,-1)+1</f>
        <v>4</v>
      </c>
      <c r="Q19" s="335" t="n">
        <f aca="true">OFFSET(Q19,0,-1)+1</f>
        <v>5</v>
      </c>
      <c r="R19" s="335" t="n">
        <f aca="true">OFFSET(R19,0,-1)+1</f>
        <v>6</v>
      </c>
      <c r="S19" s="335" t="n">
        <f aca="true">OFFSET(S19,0,-1)+1</f>
        <v>7</v>
      </c>
      <c r="T19" s="335"/>
      <c r="U19" s="335" t="n">
        <f aca="true">OFFSET(U19,0,-2)+1</f>
        <v>8</v>
      </c>
      <c r="V19" s="334" t="n">
        <f aca="true">OFFSET(V19,0,-1)</f>
        <v>8</v>
      </c>
      <c r="W19" s="335" t="n">
        <f aca="true">OFFSET(W19,0,-1)+1</f>
        <v>9</v>
      </c>
    </row>
    <row r="20" customFormat="false" ht="22.5" hidden="false" customHeight="false" outlineLevel="0" collapsed="false">
      <c r="A20" s="336" t="n">
        <v>1</v>
      </c>
      <c r="B20" s="337"/>
      <c r="C20" s="337"/>
      <c r="D20" s="337"/>
      <c r="E20" s="338"/>
      <c r="F20" s="336"/>
      <c r="G20" s="336"/>
      <c r="H20" s="336"/>
      <c r="I20" s="302"/>
      <c r="J20" s="339"/>
      <c r="K20" s="340"/>
      <c r="L20" s="341" t="e">
        <f aca="false">mergeValue()</f>
        <v>#VALUE!</v>
      </c>
      <c r="M20" s="342" t="s">
        <v>126</v>
      </c>
      <c r="N20" s="343"/>
      <c r="O20" s="344"/>
      <c r="P20" s="344"/>
      <c r="Q20" s="344"/>
      <c r="R20" s="344"/>
      <c r="S20" s="344"/>
      <c r="T20" s="344"/>
      <c r="U20" s="344"/>
      <c r="V20" s="344"/>
      <c r="W20" s="345" t="s">
        <v>194</v>
      </c>
      <c r="Y20" s="139"/>
      <c r="Z20" s="139" t="str">
        <f aca="false">IF(M20="","",M20 )</f>
        <v>Наименование тарифа</v>
      </c>
      <c r="AA20" s="139"/>
      <c r="AB20" s="139"/>
      <c r="AC20" s="139"/>
      <c r="AI20" s="142"/>
      <c r="AJ20" s="142"/>
    </row>
    <row r="21" customFormat="false" ht="22.5" hidden="false" customHeight="false" outlineLevel="0" collapsed="false">
      <c r="A21" s="336"/>
      <c r="B21" s="336" t="n">
        <v>1</v>
      </c>
      <c r="C21" s="337"/>
      <c r="D21" s="337"/>
      <c r="E21" s="336"/>
      <c r="F21" s="336"/>
      <c r="G21" s="336"/>
      <c r="H21" s="336"/>
      <c r="I21" s="160"/>
      <c r="J21" s="346"/>
      <c r="K21" s="347"/>
      <c r="L21" s="341" t="e">
        <f aca="false">mergeValue() &amp;"."&amp;mergeValue()</f>
        <v>#VALUE!</v>
      </c>
      <c r="M21" s="348" t="s">
        <v>90</v>
      </c>
      <c r="N21" s="343"/>
      <c r="O21" s="344"/>
      <c r="P21" s="344"/>
      <c r="Q21" s="344"/>
      <c r="R21" s="344"/>
      <c r="S21" s="344"/>
      <c r="T21" s="344"/>
      <c r="U21" s="344"/>
      <c r="V21" s="344"/>
      <c r="W21" s="345" t="s">
        <v>195</v>
      </c>
      <c r="Y21" s="139"/>
      <c r="Z21" s="139" t="str">
        <f aca="false">IF(M21="","",M21 )</f>
        <v>Территория действия тарифа</v>
      </c>
      <c r="AA21" s="139"/>
      <c r="AB21" s="139"/>
      <c r="AC21" s="139"/>
      <c r="AI21" s="142"/>
      <c r="AJ21" s="142"/>
    </row>
    <row r="22" customFormat="false" ht="22.5" hidden="false" customHeight="false" outlineLevel="0" collapsed="false">
      <c r="A22" s="336"/>
      <c r="B22" s="336"/>
      <c r="C22" s="336" t="n">
        <v>1</v>
      </c>
      <c r="D22" s="337"/>
      <c r="E22" s="336"/>
      <c r="F22" s="336"/>
      <c r="G22" s="336"/>
      <c r="H22" s="336"/>
      <c r="I22" s="349"/>
      <c r="J22" s="346"/>
      <c r="K22" s="347"/>
      <c r="L22" s="341" t="e">
        <f aca="false">mergeValue() &amp;"."&amp;mergeValue()&amp;"."&amp;mergeValue()</f>
        <v>#VALUE!</v>
      </c>
      <c r="M22" s="350" t="s">
        <v>196</v>
      </c>
      <c r="N22" s="343"/>
      <c r="O22" s="344"/>
      <c r="P22" s="344"/>
      <c r="Q22" s="344"/>
      <c r="R22" s="344"/>
      <c r="S22" s="344"/>
      <c r="T22" s="344"/>
      <c r="U22" s="344"/>
      <c r="V22" s="344"/>
      <c r="W22" s="345" t="s">
        <v>197</v>
      </c>
      <c r="Y22" s="139"/>
      <c r="Z22" s="139" t="str">
        <f aca="false">IF(M22="","",M22 )</f>
        <v>Наименование системы теплоснабжения </v>
      </c>
      <c r="AA22" s="139"/>
      <c r="AB22" s="139"/>
      <c r="AC22" s="139"/>
      <c r="AI22" s="142"/>
      <c r="AJ22" s="142"/>
    </row>
    <row r="23" customFormat="false" ht="22.5" hidden="false" customHeight="false" outlineLevel="0" collapsed="false">
      <c r="A23" s="336"/>
      <c r="B23" s="336"/>
      <c r="C23" s="336"/>
      <c r="D23" s="336" t="n">
        <v>1</v>
      </c>
      <c r="E23" s="336"/>
      <c r="F23" s="336"/>
      <c r="G23" s="336"/>
      <c r="H23" s="336"/>
      <c r="I23" s="349"/>
      <c r="J23" s="346"/>
      <c r="K23" s="347"/>
      <c r="L23" s="341" t="e">
        <f aca="false">mergeValue() &amp;"."&amp;mergeValue()&amp;"."&amp;mergeValue()&amp;"."&amp;mergeValue()</f>
        <v>#VALUE!</v>
      </c>
      <c r="M23" s="351" t="s">
        <v>198</v>
      </c>
      <c r="N23" s="343"/>
      <c r="O23" s="344"/>
      <c r="P23" s="344"/>
      <c r="Q23" s="344"/>
      <c r="R23" s="344"/>
      <c r="S23" s="344"/>
      <c r="T23" s="344"/>
      <c r="U23" s="344"/>
      <c r="V23" s="344"/>
      <c r="W23" s="345" t="s">
        <v>199</v>
      </c>
      <c r="Y23" s="139"/>
      <c r="Z23" s="139" t="str">
        <f aca="false">IF(M23="","",M23 )</f>
        <v>Источник тепловой энергии  </v>
      </c>
      <c r="AA23" s="139"/>
      <c r="AB23" s="139"/>
      <c r="AC23" s="139"/>
      <c r="AI23" s="142"/>
      <c r="AJ23" s="142"/>
    </row>
    <row r="24" customFormat="false" ht="78.75" hidden="false" customHeight="false" outlineLevel="0" collapsed="false">
      <c r="A24" s="336"/>
      <c r="B24" s="336"/>
      <c r="C24" s="336"/>
      <c r="D24" s="336"/>
      <c r="E24" s="336" t="n">
        <v>1</v>
      </c>
      <c r="F24" s="336"/>
      <c r="G24" s="336"/>
      <c r="H24" s="337" t="n">
        <v>1</v>
      </c>
      <c r="I24" s="336" t="n">
        <v>1</v>
      </c>
      <c r="J24" s="336"/>
      <c r="K24" s="352"/>
      <c r="L24" s="341" t="e">
        <f aca="false">mergeValue() &amp;"."&amp;mergeValue()&amp;"."&amp;mergeValue()&amp;"."&amp;mergeValue()&amp;"."&amp;mergeValue()</f>
        <v>#VALUE!</v>
      </c>
      <c r="M24" s="353" t="s">
        <v>200</v>
      </c>
      <c r="N24" s="343"/>
      <c r="O24" s="354"/>
      <c r="P24" s="354"/>
      <c r="Q24" s="354"/>
      <c r="R24" s="354"/>
      <c r="S24" s="354"/>
      <c r="T24" s="354"/>
      <c r="U24" s="354"/>
      <c r="V24" s="354"/>
      <c r="W24" s="345" t="s">
        <v>201</v>
      </c>
      <c r="Y24" s="139"/>
      <c r="Z24" s="139" t="str">
        <f aca="false">IF(M24="","",M24 )</f>
        <v>Схема подключения теплопотребляющей установки к коллектору источника тепловой энергии</v>
      </c>
      <c r="AA24" s="139"/>
      <c r="AB24" s="139"/>
      <c r="AC24" s="139"/>
      <c r="AI24" s="142"/>
      <c r="AJ24" s="142"/>
    </row>
    <row r="25" customFormat="false" ht="33.75" hidden="false" customHeight="false" outlineLevel="0" collapsed="false">
      <c r="A25" s="336"/>
      <c r="B25" s="336"/>
      <c r="C25" s="336"/>
      <c r="D25" s="336"/>
      <c r="E25" s="336"/>
      <c r="F25" s="336" t="n">
        <v>1</v>
      </c>
      <c r="G25" s="337"/>
      <c r="H25" s="337"/>
      <c r="I25" s="336"/>
      <c r="J25" s="336" t="n">
        <v>1</v>
      </c>
      <c r="K25" s="355"/>
      <c r="L25" s="341" t="e">
        <f aca="false">mergeValue() &amp;"."&amp;mergeValue()&amp;"."&amp;mergeValue()&amp;"."&amp;mergeValue()&amp;"."&amp;mergeValue()&amp;"."&amp;mergeValue()</f>
        <v>#VALUE!</v>
      </c>
      <c r="M25" s="356" t="s">
        <v>202</v>
      </c>
      <c r="N25" s="343"/>
      <c r="O25" s="354"/>
      <c r="P25" s="354"/>
      <c r="Q25" s="354"/>
      <c r="R25" s="354"/>
      <c r="S25" s="354"/>
      <c r="T25" s="354"/>
      <c r="U25" s="354"/>
      <c r="V25" s="354"/>
      <c r="W25" s="345" t="s">
        <v>203</v>
      </c>
      <c r="Y25" s="139"/>
      <c r="Z25" s="139" t="str">
        <f aca="false">IF(M25="","",M25 )</f>
        <v>Группа потребителей</v>
      </c>
      <c r="AA25" s="139"/>
      <c r="AB25" s="139"/>
      <c r="AC25" s="139"/>
      <c r="AI25" s="142"/>
      <c r="AJ25" s="142"/>
    </row>
    <row r="26" customFormat="false" ht="122.1" hidden="false" customHeight="true" outlineLevel="0" collapsed="false">
      <c r="A26" s="336"/>
      <c r="B26" s="336"/>
      <c r="C26" s="336"/>
      <c r="D26" s="336"/>
      <c r="E26" s="336"/>
      <c r="F26" s="336"/>
      <c r="G26" s="337" t="n">
        <v>1</v>
      </c>
      <c r="H26" s="337"/>
      <c r="I26" s="336"/>
      <c r="J26" s="336"/>
      <c r="K26" s="355" t="n">
        <v>1</v>
      </c>
      <c r="L26" s="341" t="e">
        <f aca="false">mergeValue() &amp;"."&amp;mergeValue()&amp;"."&amp;mergeValue()&amp;"."&amp;mergeValue()&amp;"."&amp;mergeValue()&amp;"."&amp;mergeValue()&amp;"."&amp;mergeValue()</f>
        <v>#VALUE!</v>
      </c>
      <c r="M26" s="357"/>
      <c r="N26" s="343"/>
      <c r="O26" s="358"/>
      <c r="P26" s="358"/>
      <c r="Q26" s="359"/>
      <c r="R26" s="360"/>
      <c r="S26" s="361" t="s">
        <v>89</v>
      </c>
      <c r="T26" s="360"/>
      <c r="U26" s="361" t="s">
        <v>38</v>
      </c>
      <c r="V26" s="358"/>
      <c r="W26" s="285" t="s">
        <v>204</v>
      </c>
      <c r="X26" s="142" t="e">
        <f aca="false">strCheckDate()</f>
        <v>#VALUE!</v>
      </c>
      <c r="Y26" s="139"/>
      <c r="Z26" s="139" t="str">
        <f aca="false">IF(M26="","",M26 )</f>
        <v/>
      </c>
      <c r="AA26" s="139"/>
      <c r="AB26" s="139"/>
      <c r="AC26" s="139"/>
      <c r="AI26" s="142"/>
      <c r="AJ26" s="142"/>
    </row>
    <row r="27" customFormat="false" ht="11.25" hidden="true" customHeight="false" outlineLevel="0" collapsed="false">
      <c r="A27" s="336"/>
      <c r="B27" s="336"/>
      <c r="C27" s="336"/>
      <c r="D27" s="336"/>
      <c r="E27" s="336"/>
      <c r="F27" s="336"/>
      <c r="G27" s="337"/>
      <c r="H27" s="337"/>
      <c r="I27" s="336"/>
      <c r="J27" s="336"/>
      <c r="K27" s="355"/>
      <c r="L27" s="362"/>
      <c r="M27" s="343"/>
      <c r="N27" s="343"/>
      <c r="O27" s="358"/>
      <c r="P27" s="358"/>
      <c r="Q27" s="363" t="str">
        <f aca="false">R26 &amp; "-" &amp; T26</f>
        <v>-</v>
      </c>
      <c r="R27" s="360"/>
      <c r="S27" s="361"/>
      <c r="T27" s="360"/>
      <c r="U27" s="361"/>
      <c r="V27" s="358"/>
      <c r="W27" s="285"/>
      <c r="Y27" s="139"/>
      <c r="Z27" s="139" t="str">
        <f aca="false">IF(M27="","",M27 )</f>
        <v/>
      </c>
      <c r="AA27" s="139"/>
      <c r="AB27" s="139"/>
      <c r="AC27" s="139"/>
      <c r="AI27" s="142"/>
      <c r="AJ27" s="142"/>
    </row>
    <row r="28" customFormat="false" ht="15" hidden="false" customHeight="true" outlineLevel="0" collapsed="false">
      <c r="A28" s="336"/>
      <c r="B28" s="336"/>
      <c r="C28" s="336"/>
      <c r="D28" s="336"/>
      <c r="E28" s="336"/>
      <c r="F28" s="336"/>
      <c r="G28" s="336"/>
      <c r="H28" s="337"/>
      <c r="I28" s="336"/>
      <c r="J28" s="336"/>
      <c r="K28" s="352"/>
      <c r="L28" s="364"/>
      <c r="M28" s="365" t="s">
        <v>205</v>
      </c>
      <c r="N28" s="175"/>
      <c r="O28" s="175"/>
      <c r="P28" s="175"/>
      <c r="Q28" s="175"/>
      <c r="R28" s="175"/>
      <c r="S28" s="175"/>
      <c r="T28" s="175"/>
      <c r="U28" s="175"/>
      <c r="V28" s="366"/>
      <c r="W28" s="285"/>
      <c r="Y28" s="139"/>
      <c r="Z28" s="139" t="str">
        <f aca="false">IF(M28="","",M28 )</f>
        <v>Добавить вид теплоносителя (параметры теплоносителя)</v>
      </c>
      <c r="AA28" s="139"/>
      <c r="AB28" s="139"/>
      <c r="AC28" s="139"/>
      <c r="AI28" s="142"/>
      <c r="AJ28" s="142"/>
    </row>
    <row r="29" customFormat="false" ht="15" hidden="false" customHeight="true" outlineLevel="0" collapsed="false">
      <c r="A29" s="336"/>
      <c r="B29" s="336"/>
      <c r="C29" s="336"/>
      <c r="D29" s="336"/>
      <c r="E29" s="336"/>
      <c r="F29" s="336"/>
      <c r="G29" s="336"/>
      <c r="H29" s="337"/>
      <c r="I29" s="336"/>
      <c r="J29" s="336"/>
      <c r="K29" s="352"/>
      <c r="L29" s="364"/>
      <c r="M29" s="367" t="s">
        <v>206</v>
      </c>
      <c r="N29" s="175"/>
      <c r="O29" s="175"/>
      <c r="P29" s="175"/>
      <c r="Q29" s="175"/>
      <c r="R29" s="175"/>
      <c r="S29" s="175"/>
      <c r="T29" s="175"/>
      <c r="U29" s="368"/>
      <c r="V29" s="175"/>
      <c r="W29" s="369"/>
      <c r="Y29" s="139"/>
      <c r="Z29" s="139" t="str">
        <f aca="false">IF(M29="","",M29 )</f>
        <v>Добавить группу потребителей</v>
      </c>
      <c r="AA29" s="139"/>
      <c r="AB29" s="139"/>
      <c r="AC29" s="139"/>
      <c r="AI29" s="142"/>
      <c r="AJ29" s="142"/>
    </row>
    <row r="30" customFormat="false" ht="15" hidden="false" customHeight="true" outlineLevel="0" collapsed="false">
      <c r="A30" s="336"/>
      <c r="B30" s="336"/>
      <c r="C30" s="336"/>
      <c r="D30" s="336"/>
      <c r="E30" s="191"/>
      <c r="F30" s="336"/>
      <c r="G30" s="336"/>
      <c r="H30" s="336"/>
      <c r="I30" s="339"/>
      <c r="J30" s="370"/>
      <c r="K30" s="340"/>
      <c r="L30" s="364"/>
      <c r="M30" s="371" t="s">
        <v>207</v>
      </c>
      <c r="N30" s="175"/>
      <c r="O30" s="175"/>
      <c r="P30" s="175"/>
      <c r="Q30" s="175"/>
      <c r="R30" s="175"/>
      <c r="S30" s="175"/>
      <c r="T30" s="175"/>
      <c r="U30" s="368"/>
      <c r="V30" s="175"/>
      <c r="W30" s="369"/>
      <c r="Y30" s="139"/>
      <c r="Z30" s="139" t="str">
        <f aca="false">IF(M30="","",M30 )</f>
        <v>Добавить схему подключения</v>
      </c>
      <c r="AA30" s="139"/>
      <c r="AB30" s="139"/>
      <c r="AC30" s="139"/>
      <c r="AI30" s="142"/>
      <c r="AJ30" s="142"/>
    </row>
    <row r="31" customFormat="false" ht="15" hidden="false" customHeight="true" outlineLevel="0" collapsed="false">
      <c r="A31" s="336"/>
      <c r="B31" s="336"/>
      <c r="C31" s="336"/>
      <c r="D31" s="191"/>
      <c r="E31" s="191"/>
      <c r="F31" s="336"/>
      <c r="G31" s="336"/>
      <c r="H31" s="336"/>
      <c r="I31" s="339"/>
      <c r="J31" s="370"/>
      <c r="K31" s="340"/>
      <c r="L31" s="364"/>
      <c r="M31" s="287" t="s">
        <v>208</v>
      </c>
      <c r="N31" s="175"/>
      <c r="O31" s="175"/>
      <c r="P31" s="175"/>
      <c r="Q31" s="175"/>
      <c r="R31" s="175"/>
      <c r="S31" s="175"/>
      <c r="T31" s="175"/>
      <c r="U31" s="368"/>
      <c r="V31" s="175"/>
      <c r="W31" s="369"/>
      <c r="Y31" s="139"/>
      <c r="Z31" s="139" t="str">
        <f aca="false">IF(M31="","",M31 )</f>
        <v>Добавить источник тепловой энергии</v>
      </c>
      <c r="AA31" s="139"/>
      <c r="AB31" s="139"/>
      <c r="AC31" s="139"/>
      <c r="AI31" s="142"/>
      <c r="AJ31" s="142"/>
    </row>
    <row r="32" customFormat="false" ht="15" hidden="false" customHeight="true" outlineLevel="0" collapsed="false">
      <c r="A32" s="336"/>
      <c r="B32" s="336"/>
      <c r="C32" s="191"/>
      <c r="D32" s="191"/>
      <c r="E32" s="191"/>
      <c r="F32" s="191"/>
      <c r="G32" s="372"/>
      <c r="H32" s="339"/>
      <c r="I32" s="3"/>
      <c r="J32" s="370"/>
      <c r="K32" s="373"/>
      <c r="L32" s="364"/>
      <c r="M32" s="374" t="s">
        <v>209</v>
      </c>
      <c r="N32" s="175"/>
      <c r="O32" s="175"/>
      <c r="P32" s="175"/>
      <c r="Q32" s="175"/>
      <c r="R32" s="175"/>
      <c r="S32" s="175"/>
      <c r="T32" s="175"/>
      <c r="U32" s="368"/>
      <c r="V32" s="175"/>
      <c r="W32" s="369"/>
      <c r="Y32" s="139"/>
      <c r="Z32" s="139" t="str">
        <f aca="false">IF(M32="","",M32 )</f>
        <v>Добавить наименование системы теплоснабжения</v>
      </c>
      <c r="AA32" s="139"/>
      <c r="AB32" s="139"/>
      <c r="AC32" s="139"/>
      <c r="AI32" s="142"/>
      <c r="AJ32" s="142"/>
    </row>
    <row r="33" customFormat="false" ht="15" hidden="false" customHeight="true" outlineLevel="0" collapsed="false">
      <c r="A33" s="336"/>
      <c r="B33" s="191"/>
      <c r="C33" s="191"/>
      <c r="D33" s="191"/>
      <c r="E33" s="191"/>
      <c r="F33" s="191"/>
      <c r="G33" s="372"/>
      <c r="H33" s="339"/>
      <c r="I33" s="339"/>
      <c r="J33" s="370"/>
      <c r="K33" s="340"/>
      <c r="L33" s="364"/>
      <c r="M33" s="187" t="s">
        <v>119</v>
      </c>
      <c r="N33" s="175"/>
      <c r="O33" s="175"/>
      <c r="P33" s="175"/>
      <c r="Q33" s="175"/>
      <c r="R33" s="175"/>
      <c r="S33" s="175"/>
      <c r="T33" s="175"/>
      <c r="U33" s="368"/>
      <c r="V33" s="175"/>
      <c r="W33" s="369"/>
      <c r="Y33" s="139"/>
      <c r="Z33" s="139" t="str">
        <f aca="false">IF(M33="","",M33 )</f>
        <v>Добавить территорию действия тарифа</v>
      </c>
      <c r="AA33" s="139"/>
      <c r="AB33" s="139"/>
      <c r="AC33" s="139"/>
      <c r="AI33" s="142"/>
      <c r="AJ33" s="142"/>
    </row>
    <row r="34" s="2" customFormat="true" ht="15" hidden="false" customHeight="true" outlineLevel="0" collapsed="false">
      <c r="L34" s="375"/>
      <c r="M34" s="295" t="s">
        <v>210</v>
      </c>
      <c r="N34" s="175"/>
      <c r="O34" s="175"/>
      <c r="P34" s="175"/>
      <c r="Q34" s="175"/>
      <c r="R34" s="175"/>
      <c r="S34" s="175"/>
      <c r="T34" s="175"/>
      <c r="U34" s="368"/>
      <c r="V34" s="175"/>
      <c r="W34" s="369"/>
      <c r="X34" s="376"/>
      <c r="Y34" s="376"/>
      <c r="Z34" s="376"/>
      <c r="AA34" s="376"/>
      <c r="AB34" s="376"/>
      <c r="AC34" s="376"/>
      <c r="AD34" s="376"/>
      <c r="AE34" s="376"/>
      <c r="AF34" s="376"/>
      <c r="AG34" s="376"/>
      <c r="AH34" s="376"/>
    </row>
    <row r="35" s="137" customFormat="true" ht="11.25" hidden="false" customHeight="false" outlineLevel="0" collapsed="false"/>
    <row r="36" customFormat="false" ht="105.75" hidden="false" customHeight="true" outlineLevel="0" collapsed="false">
      <c r="L36" s="377" t="n">
        <v>1</v>
      </c>
      <c r="M36" s="301" t="s">
        <v>211</v>
      </c>
      <c r="N36" s="301"/>
      <c r="O36" s="301"/>
      <c r="P36" s="301"/>
      <c r="Q36" s="301"/>
      <c r="R36" s="301"/>
      <c r="S36" s="301"/>
      <c r="T36" s="301"/>
      <c r="U36" s="301"/>
      <c r="V36" s="301"/>
      <c r="W36" s="301"/>
    </row>
  </sheetData>
  <sheetProtection sheet="true" password="fa9c" objects="true" scenarios="true" formatColumns="false" formatRows="false"/>
  <mergeCells count="40">
    <mergeCell ref="L5:T5"/>
    <mergeCell ref="O7:P7"/>
    <mergeCell ref="O9:T9"/>
    <mergeCell ref="O10:T10"/>
    <mergeCell ref="O11:T11"/>
    <mergeCell ref="O12:T12"/>
    <mergeCell ref="L13:M13"/>
    <mergeCell ref="O14:U14"/>
    <mergeCell ref="L15:V15"/>
    <mergeCell ref="W15:W18"/>
    <mergeCell ref="L16:L18"/>
    <mergeCell ref="M16:M18"/>
    <mergeCell ref="O16:T16"/>
    <mergeCell ref="U16:U18"/>
    <mergeCell ref="V16:V18"/>
    <mergeCell ref="O17:O18"/>
    <mergeCell ref="P17:Q17"/>
    <mergeCell ref="R17:T17"/>
    <mergeCell ref="S18:T18"/>
    <mergeCell ref="S19:T19"/>
    <mergeCell ref="A20:A33"/>
    <mergeCell ref="O20:V20"/>
    <mergeCell ref="B21:B32"/>
    <mergeCell ref="O21:V21"/>
    <mergeCell ref="C22:C31"/>
    <mergeCell ref="O22:V22"/>
    <mergeCell ref="D23:D30"/>
    <mergeCell ref="O23:V23"/>
    <mergeCell ref="E24:E29"/>
    <mergeCell ref="I24:I29"/>
    <mergeCell ref="O24:V24"/>
    <mergeCell ref="F25:F28"/>
    <mergeCell ref="J25:J28"/>
    <mergeCell ref="O25:V25"/>
    <mergeCell ref="R26:R27"/>
    <mergeCell ref="S26:S27"/>
    <mergeCell ref="T26:T27"/>
    <mergeCell ref="U26:U27"/>
    <mergeCell ref="W26:W28"/>
    <mergeCell ref="M36:W36"/>
  </mergeCells>
  <dataValidations count="8">
    <dataValidation allowBlank="true" error="Допускается ввод не более 900 символов!" errorTitle="Ошибка" operator="lessThanOrEqual" showDropDown="false" showErrorMessage="true" showInputMessage="true" sqref="JS20:JS27 TO20:TO27 ADK20:ADK27"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5"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6 T26 JN26 JP26 TJ26 TL26 ADF26 ADH26"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O7 S26 U26 JO26 JQ26 TK26 TM26 ADG26 ADI26" type="none">
      <formula1>0</formula1>
      <formula2>0</formula2>
    </dataValidation>
    <dataValidation allowBlank="true" operator="between" showDropDown="false" showErrorMessage="false" showInputMessage="false" sqref="L28:V34 JH28:JS34 TD28:TO34 ACZ28:ADK34 W29:W3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K25:JR25 TG25:TN25 ADC25:ADJ25" type="list">
      <formula1>0</formula1>
      <formula2>0</formula2>
    </dataValidation>
    <dataValidation allowBlank="true" operator="between" promptTitle="checkPeriodRange" showDropDown="false" showErrorMessage="false" showInputMessage="false" sqref="Q27 JM27 TI27 ADE27" type="none">
      <formula1>0</formula1>
      <formula2>0</formula2>
    </dataValidation>
    <dataValidation allowBlank="true" error="Выберите значение из списка" errorTitle="Ошибка" operator="between" showDropDown="false" showErrorMessage="true" showInputMessage="true" sqref="O24 JK24 TG24 ADC24 M26 JI26 TE26 ADA26" type="list">
      <formula1>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97</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false"/>
  </sheetPr>
  <dimension ref="A1:AJ36"/>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true" outlineLevel="0" max="17" min="15"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25" min="24" style="142" width="10.56"/>
    <col collapsed="false" customWidth="true" hidden="false" outlineLevel="0" max="26" min="26" style="142" width="11.14"/>
    <col collapsed="false" customWidth="false" hidden="false" outlineLevel="0" max="34" min="27" style="142" width="10.56"/>
    <col collapsed="false" customWidth="false" hidden="false" outlineLevel="0" max="256" min="35" style="137" width="10.56"/>
    <col collapsed="false" customWidth="true" hidden="true" outlineLevel="0" max="264" min="257" style="137" width="12.83"/>
    <col collapsed="false" customWidth="true" hidden="false" outlineLevel="0" max="265" min="265" style="137" width="3.71"/>
    <col collapsed="false" customWidth="true" hidden="false" outlineLevel="0" max="266" min="266" style="137" width="3.86"/>
    <col collapsed="false" customWidth="true" hidden="false" outlineLevel="0" max="267" min="267" style="137" width="3.71"/>
    <col collapsed="false" customWidth="true" hidden="false" outlineLevel="0" max="268" min="268" style="137" width="12.71"/>
    <col collapsed="false" customWidth="true" hidden="false" outlineLevel="0" max="269" min="269" style="137" width="52.7"/>
    <col collapsed="false" customWidth="true" hidden="true" outlineLevel="0" max="273" min="270" style="137" width="12.83"/>
    <col collapsed="false" customWidth="true" hidden="false" outlineLevel="0" max="274" min="274" style="137" width="12.29"/>
    <col collapsed="false" customWidth="true" hidden="false" outlineLevel="0" max="275" min="275" style="137" width="6.43"/>
    <col collapsed="false" customWidth="true" hidden="false" outlineLevel="0" max="276" min="276" style="137" width="12.29"/>
    <col collapsed="false" customWidth="true" hidden="true" outlineLevel="0" max="277" min="277" style="137" width="12.83"/>
    <col collapsed="false" customWidth="true" hidden="false" outlineLevel="0" max="278" min="278" style="137" width="3.71"/>
    <col collapsed="false" customWidth="true" hidden="false" outlineLevel="0" max="279" min="279" style="137" width="11.14"/>
    <col collapsed="false" customWidth="false" hidden="false" outlineLevel="0" max="281" min="280" style="137" width="10.56"/>
    <col collapsed="false" customWidth="true" hidden="false" outlineLevel="0" max="282" min="282" style="137" width="11.14"/>
    <col collapsed="false" customWidth="false" hidden="false" outlineLevel="0" max="512" min="283" style="137" width="10.56"/>
    <col collapsed="false" customWidth="true" hidden="true" outlineLevel="0" max="520" min="513" style="137" width="12.83"/>
    <col collapsed="false" customWidth="true" hidden="false" outlineLevel="0" max="521" min="521" style="137" width="3.71"/>
    <col collapsed="false" customWidth="true" hidden="false" outlineLevel="0" max="522" min="522" style="137" width="3.86"/>
    <col collapsed="false" customWidth="true" hidden="false" outlineLevel="0" max="523" min="523" style="137" width="3.71"/>
    <col collapsed="false" customWidth="true" hidden="false" outlineLevel="0" max="524" min="524" style="137" width="12.71"/>
    <col collapsed="false" customWidth="true" hidden="false" outlineLevel="0" max="525" min="525" style="137" width="52.7"/>
    <col collapsed="false" customWidth="true" hidden="true" outlineLevel="0" max="529" min="526" style="137" width="12.83"/>
    <col collapsed="false" customWidth="true" hidden="false" outlineLevel="0" max="530" min="530" style="137" width="12.29"/>
    <col collapsed="false" customWidth="true" hidden="false" outlineLevel="0" max="531" min="531" style="137" width="6.43"/>
    <col collapsed="false" customWidth="true" hidden="false" outlineLevel="0" max="532" min="532" style="137" width="12.29"/>
    <col collapsed="false" customWidth="true" hidden="true" outlineLevel="0" max="533" min="533" style="137" width="12.83"/>
    <col collapsed="false" customWidth="true" hidden="false" outlineLevel="0" max="534" min="534" style="137" width="3.71"/>
    <col collapsed="false" customWidth="true" hidden="false" outlineLevel="0" max="535" min="535" style="137" width="11.14"/>
    <col collapsed="false" customWidth="false" hidden="false" outlineLevel="0" max="537" min="536" style="137" width="10.56"/>
    <col collapsed="false" customWidth="true" hidden="false" outlineLevel="0" max="538" min="538" style="137" width="11.14"/>
    <col collapsed="false" customWidth="false" hidden="false" outlineLevel="0" max="768" min="539" style="137" width="10.56"/>
    <col collapsed="false" customWidth="true" hidden="true" outlineLevel="0" max="776" min="769" style="137" width="12.83"/>
    <col collapsed="false" customWidth="true" hidden="false" outlineLevel="0" max="777" min="777" style="137" width="3.71"/>
    <col collapsed="false" customWidth="true" hidden="false" outlineLevel="0" max="778" min="778" style="137" width="3.86"/>
    <col collapsed="false" customWidth="true" hidden="false" outlineLevel="0" max="779" min="779" style="137" width="3.71"/>
    <col collapsed="false" customWidth="true" hidden="false" outlineLevel="0" max="780" min="780" style="137" width="12.71"/>
    <col collapsed="false" customWidth="true" hidden="false" outlineLevel="0" max="781" min="781" style="137" width="52.7"/>
    <col collapsed="false" customWidth="true" hidden="true" outlineLevel="0" max="785" min="782" style="137" width="12.83"/>
    <col collapsed="false" customWidth="true" hidden="false" outlineLevel="0" max="786" min="786" style="137" width="12.29"/>
    <col collapsed="false" customWidth="true" hidden="false" outlineLevel="0" max="787" min="787" style="137" width="6.43"/>
    <col collapsed="false" customWidth="true" hidden="false" outlineLevel="0" max="788" min="788" style="137" width="12.29"/>
    <col collapsed="false" customWidth="true" hidden="true" outlineLevel="0" max="789" min="789" style="137" width="12.83"/>
    <col collapsed="false" customWidth="true" hidden="false" outlineLevel="0" max="790" min="790" style="137" width="3.71"/>
    <col collapsed="false" customWidth="true" hidden="false" outlineLevel="0" max="791" min="791" style="137" width="11.14"/>
    <col collapsed="false" customWidth="false" hidden="false" outlineLevel="0" max="793" min="792" style="137" width="10.56"/>
    <col collapsed="false" customWidth="true" hidden="false" outlineLevel="0" max="794" min="794" style="137" width="11.14"/>
    <col collapsed="false" customWidth="false" hidden="false" outlineLevel="0" max="1024" min="795" style="137" width="10.56"/>
  </cols>
  <sheetData>
    <row r="1" customFormat="false" ht="14.25" hidden="true" customHeight="false" outlineLevel="0" collapsed="false">
      <c r="Q1" s="304"/>
      <c r="R1" s="304"/>
    </row>
    <row r="2" customFormat="false" ht="14.25" hidden="true" customHeight="false" outlineLevel="0" collapsed="false">
      <c r="U2" s="304"/>
    </row>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row>
    <row r="5" customFormat="false" ht="26.1" hidden="false" customHeight="true" outlineLevel="0" collapsed="false">
      <c r="J5" s="305"/>
      <c r="K5" s="305"/>
      <c r="L5" s="307" t="s">
        <v>181</v>
      </c>
      <c r="M5" s="307"/>
      <c r="N5" s="307"/>
      <c r="O5" s="307"/>
      <c r="P5" s="307"/>
      <c r="Q5" s="307"/>
      <c r="R5" s="307"/>
      <c r="S5" s="307"/>
      <c r="T5" s="307"/>
      <c r="U5" s="308"/>
    </row>
    <row r="6" customFormat="false" ht="3" hidden="false" customHeight="true" outlineLevel="0" collapsed="false">
      <c r="J6" s="305"/>
      <c r="K6" s="305"/>
      <c r="L6" s="306"/>
      <c r="M6" s="306"/>
      <c r="N6" s="306"/>
      <c r="O6" s="309"/>
      <c r="P6" s="309"/>
      <c r="Q6" s="309"/>
      <c r="R6" s="309"/>
      <c r="S6" s="309"/>
      <c r="T6" s="309"/>
      <c r="U6" s="309"/>
      <c r="V6" s="152"/>
    </row>
    <row r="7" customFormat="false" ht="33.75" hidden="false" customHeight="false" outlineLevel="0" collapsed="false">
      <c r="J7" s="305"/>
      <c r="K7" s="305"/>
      <c r="L7" s="306"/>
      <c r="M7" s="313" t="s">
        <v>224</v>
      </c>
      <c r="N7" s="306"/>
      <c r="O7" s="387"/>
      <c r="P7" s="387"/>
      <c r="Q7" s="387"/>
      <c r="R7" s="387"/>
      <c r="S7" s="387"/>
      <c r="T7" s="387"/>
      <c r="U7" s="316"/>
      <c r="V7" s="152"/>
    </row>
    <row r="8" s="386" customFormat="true" ht="5.25" hidden="false" customHeight="false" outlineLevel="0" collapsed="false">
      <c r="A8" s="142"/>
      <c r="B8" s="142"/>
      <c r="C8" s="142"/>
      <c r="D8" s="142"/>
      <c r="E8" s="142"/>
      <c r="F8" s="142"/>
      <c r="G8" s="265"/>
      <c r="H8" s="265"/>
      <c r="I8" s="379"/>
      <c r="J8" s="380"/>
      <c r="K8" s="380"/>
      <c r="L8" s="381"/>
      <c r="M8" s="381"/>
      <c r="N8" s="381"/>
      <c r="O8" s="384"/>
      <c r="P8" s="384"/>
      <c r="Q8" s="384"/>
      <c r="R8" s="384"/>
      <c r="S8" s="384"/>
      <c r="T8" s="384"/>
      <c r="U8" s="311"/>
      <c r="V8" s="385"/>
      <c r="X8" s="142"/>
      <c r="Y8" s="142"/>
      <c r="Z8" s="142"/>
      <c r="AA8" s="142"/>
      <c r="AB8" s="142"/>
      <c r="AC8" s="142"/>
      <c r="AD8" s="142"/>
      <c r="AE8" s="142"/>
      <c r="AF8" s="142"/>
      <c r="AG8" s="142"/>
      <c r="AH8" s="142"/>
    </row>
    <row r="9" s="220" customFormat="true" ht="5.25" hidden="true" customHeight="false" outlineLevel="0" collapsed="false">
      <c r="A9" s="208"/>
      <c r="B9" s="208"/>
      <c r="C9" s="208"/>
      <c r="D9" s="208"/>
      <c r="E9" s="208"/>
      <c r="F9" s="208"/>
      <c r="G9" s="208"/>
      <c r="H9" s="208"/>
      <c r="L9" s="216"/>
      <c r="M9" s="108"/>
      <c r="O9" s="310"/>
      <c r="P9" s="310"/>
      <c r="Q9" s="310"/>
      <c r="R9" s="310"/>
      <c r="S9" s="310"/>
      <c r="T9" s="310"/>
      <c r="U9" s="311"/>
      <c r="V9" s="311"/>
      <c r="X9" s="208"/>
      <c r="Y9" s="208"/>
      <c r="Z9" s="208"/>
      <c r="AA9" s="208"/>
      <c r="AB9" s="208"/>
    </row>
    <row r="10" s="269" customFormat="true" ht="18.75" hidden="false" customHeight="false" outlineLevel="0" collapsed="false">
      <c r="A10" s="268"/>
      <c r="B10" s="268"/>
      <c r="C10" s="268"/>
      <c r="D10" s="268"/>
      <c r="E10" s="268"/>
      <c r="F10" s="268"/>
      <c r="G10" s="268"/>
      <c r="H10" s="268"/>
      <c r="L10" s="312"/>
      <c r="M10" s="313" t="e">
        <f aca="false">"Дата подачи заявления об "&amp;IF(#NAME?="","утверждении","изменении") &amp; " тарифов"</f>
        <v>#N/A</v>
      </c>
      <c r="N10" s="314"/>
      <c r="O10" s="315" t="e">
        <f aca="false">IF(#NAME?="",IF(#NAME?="","",#NAME?),#NAME?)</f>
        <v>#N/A</v>
      </c>
      <c r="P10" s="315"/>
      <c r="Q10" s="315"/>
      <c r="R10" s="315"/>
      <c r="S10" s="315"/>
      <c r="T10" s="315"/>
      <c r="U10" s="316"/>
      <c r="V10" s="316"/>
      <c r="W10" s="317"/>
      <c r="X10" s="268"/>
      <c r="Y10" s="268"/>
      <c r="Z10" s="268"/>
      <c r="AA10" s="268"/>
      <c r="AB10" s="268"/>
      <c r="AC10" s="268"/>
      <c r="AD10" s="268"/>
      <c r="AE10" s="268"/>
      <c r="AF10" s="268"/>
      <c r="AG10" s="268"/>
      <c r="AH10" s="268"/>
    </row>
    <row r="11" s="269" customFormat="true" ht="18.75" hidden="false" customHeight="false" outlineLevel="0" collapsed="false">
      <c r="A11" s="268"/>
      <c r="B11" s="268"/>
      <c r="C11" s="268"/>
      <c r="D11" s="268"/>
      <c r="E11" s="268"/>
      <c r="F11" s="268"/>
      <c r="G11" s="268"/>
      <c r="H11" s="268"/>
      <c r="L11" s="221"/>
      <c r="M11" s="313" t="e">
        <f aca="false">"Номер подачи заявления об "&amp;IF(#NAME?="","утверждении","изменении") &amp; " тарифов"</f>
        <v>#N/A</v>
      </c>
      <c r="N11" s="314"/>
      <c r="O11" s="315" t="e">
        <f aca="false">IF(#NAME?="",IF(#NAME?="","",#NAME?),#NAME?)</f>
        <v>#N/A</v>
      </c>
      <c r="P11" s="315"/>
      <c r="Q11" s="315"/>
      <c r="R11" s="315"/>
      <c r="S11" s="315"/>
      <c r="T11" s="315"/>
      <c r="U11" s="316"/>
      <c r="V11" s="316"/>
      <c r="W11" s="317"/>
      <c r="X11" s="268"/>
      <c r="Y11" s="268"/>
      <c r="Z11" s="268"/>
      <c r="AA11" s="268"/>
      <c r="AB11" s="268"/>
      <c r="AC11" s="268"/>
      <c r="AD11" s="268"/>
      <c r="AE11" s="268"/>
      <c r="AF11" s="268"/>
      <c r="AG11" s="268"/>
      <c r="AH11" s="268"/>
    </row>
    <row r="12" s="220" customFormat="true" ht="5.25" hidden="true" customHeight="false" outlineLevel="0" collapsed="false">
      <c r="A12" s="208"/>
      <c r="B12" s="208"/>
      <c r="C12" s="208"/>
      <c r="D12" s="208"/>
      <c r="E12" s="208"/>
      <c r="F12" s="208"/>
      <c r="G12" s="208"/>
      <c r="H12" s="208"/>
      <c r="L12" s="216"/>
      <c r="M12" s="108"/>
      <c r="O12" s="310"/>
      <c r="P12" s="310"/>
      <c r="Q12" s="310"/>
      <c r="R12" s="310"/>
      <c r="S12" s="310"/>
      <c r="T12" s="310"/>
      <c r="U12" s="311"/>
      <c r="V12" s="311"/>
      <c r="X12" s="208"/>
      <c r="Y12" s="208"/>
      <c r="Z12" s="208"/>
      <c r="AA12" s="208"/>
      <c r="AB12" s="208"/>
    </row>
    <row r="13" s="269" customFormat="true" ht="11.25" hidden="false" customHeight="false" outlineLevel="0" collapsed="false">
      <c r="A13" s="268"/>
      <c r="B13" s="268"/>
      <c r="C13" s="268"/>
      <c r="D13" s="268"/>
      <c r="E13" s="268"/>
      <c r="F13" s="268"/>
      <c r="G13" s="268"/>
      <c r="H13" s="268"/>
      <c r="L13" s="318"/>
      <c r="M13" s="318"/>
      <c r="N13" s="318"/>
      <c r="O13" s="316"/>
      <c r="P13" s="316"/>
      <c r="Q13" s="316"/>
      <c r="R13" s="316"/>
      <c r="S13" s="316"/>
      <c r="T13" s="316"/>
      <c r="U13" s="319" t="s">
        <v>182</v>
      </c>
      <c r="X13" s="268"/>
      <c r="Y13" s="268"/>
      <c r="Z13" s="268"/>
      <c r="AA13" s="268"/>
      <c r="AB13" s="268"/>
      <c r="AC13" s="268"/>
      <c r="AD13" s="268"/>
      <c r="AE13" s="268"/>
      <c r="AF13" s="268"/>
      <c r="AG13" s="268"/>
      <c r="AH13" s="268"/>
    </row>
    <row r="14" customFormat="false" ht="14.25" hidden="false" customHeight="false" outlineLevel="0" collapsed="false">
      <c r="J14" s="305"/>
      <c r="K14" s="305"/>
      <c r="L14" s="306"/>
      <c r="M14" s="306"/>
      <c r="N14" s="320"/>
      <c r="O14" s="321"/>
      <c r="P14" s="321"/>
      <c r="Q14" s="321"/>
      <c r="R14" s="321"/>
      <c r="S14" s="321"/>
      <c r="T14" s="321"/>
      <c r="U14" s="321"/>
    </row>
    <row r="15" customFormat="false" ht="14.25" hidden="false" customHeight="true" outlineLevel="0" collapsed="false">
      <c r="J15" s="305"/>
      <c r="K15" s="305"/>
      <c r="L15" s="164" t="s">
        <v>159</v>
      </c>
      <c r="M15" s="164"/>
      <c r="N15" s="164"/>
      <c r="O15" s="164"/>
      <c r="P15" s="164"/>
      <c r="Q15" s="164"/>
      <c r="R15" s="164"/>
      <c r="S15" s="164"/>
      <c r="T15" s="164"/>
      <c r="U15" s="164"/>
      <c r="V15" s="164"/>
      <c r="W15" s="164" t="s">
        <v>160</v>
      </c>
    </row>
    <row r="16" customFormat="false" ht="14.25" hidden="false" customHeight="true" outlineLevel="0" collapsed="false">
      <c r="J16" s="305"/>
      <c r="K16" s="305"/>
      <c r="L16" s="322" t="s">
        <v>93</v>
      </c>
      <c r="M16" s="322" t="s">
        <v>183</v>
      </c>
      <c r="N16" s="323"/>
      <c r="O16" s="324" t="s">
        <v>184</v>
      </c>
      <c r="P16" s="324"/>
      <c r="Q16" s="324"/>
      <c r="R16" s="324"/>
      <c r="S16" s="324"/>
      <c r="T16" s="324"/>
      <c r="U16" s="322" t="s">
        <v>185</v>
      </c>
      <c r="V16" s="325" t="s">
        <v>186</v>
      </c>
      <c r="W16" s="164"/>
    </row>
    <row r="17" customFormat="false" ht="14.25" hidden="false" customHeight="true" outlineLevel="0" collapsed="false">
      <c r="J17" s="305"/>
      <c r="K17" s="305"/>
      <c r="L17" s="322"/>
      <c r="M17" s="322"/>
      <c r="N17" s="326"/>
      <c r="O17" s="327" t="s">
        <v>187</v>
      </c>
      <c r="P17" s="327" t="s">
        <v>188</v>
      </c>
      <c r="Q17" s="327"/>
      <c r="R17" s="328" t="s">
        <v>189</v>
      </c>
      <c r="S17" s="328"/>
      <c r="T17" s="328"/>
      <c r="U17" s="322"/>
      <c r="V17" s="325"/>
      <c r="W17" s="164"/>
    </row>
    <row r="18" customFormat="false" ht="33.75" hidden="false" customHeight="true" outlineLevel="0" collapsed="false">
      <c r="J18" s="305"/>
      <c r="K18" s="305"/>
      <c r="L18" s="322"/>
      <c r="M18" s="322"/>
      <c r="N18" s="329"/>
      <c r="O18" s="327"/>
      <c r="P18" s="330" t="s">
        <v>190</v>
      </c>
      <c r="Q18" s="330" t="s">
        <v>191</v>
      </c>
      <c r="R18" s="331" t="s">
        <v>192</v>
      </c>
      <c r="S18" s="331" t="s">
        <v>193</v>
      </c>
      <c r="T18" s="331"/>
      <c r="U18" s="322"/>
      <c r="V18" s="325"/>
      <c r="W18" s="164"/>
    </row>
    <row r="19" customFormat="false" ht="14.25" hidden="false" customHeight="false" outlineLevel="0" collapsed="false">
      <c r="J19" s="305"/>
      <c r="K19" s="332" t="n">
        <v>1</v>
      </c>
      <c r="L19" s="333" t="s">
        <v>95</v>
      </c>
      <c r="M19" s="333" t="s">
        <v>96</v>
      </c>
      <c r="N19" s="334" t="str">
        <f aca="true">OFFSET(N19,0,-1)</f>
        <v>2</v>
      </c>
      <c r="O19" s="335" t="n">
        <f aca="true">OFFSET(O19,0,-1)+1</f>
        <v>3</v>
      </c>
      <c r="P19" s="335" t="n">
        <f aca="true">OFFSET(P19,0,-1)+1</f>
        <v>4</v>
      </c>
      <c r="Q19" s="335" t="n">
        <f aca="true">OFFSET(Q19,0,-1)+1</f>
        <v>5</v>
      </c>
      <c r="R19" s="335" t="n">
        <f aca="true">OFFSET(R19,0,-1)+1</f>
        <v>6</v>
      </c>
      <c r="S19" s="335" t="n">
        <f aca="true">OFFSET(S19,0,-1)+1</f>
        <v>7</v>
      </c>
      <c r="T19" s="335"/>
      <c r="U19" s="335" t="n">
        <f aca="true">OFFSET(U19,0,-2)+1</f>
        <v>8</v>
      </c>
      <c r="V19" s="334" t="n">
        <f aca="true">OFFSET(V19,0,-1)</f>
        <v>8</v>
      </c>
      <c r="W19" s="335" t="n">
        <f aca="true">OFFSET(W19,0,-1)+1</f>
        <v>9</v>
      </c>
    </row>
    <row r="20" customFormat="false" ht="22.5" hidden="false" customHeight="false" outlineLevel="0" collapsed="false">
      <c r="A20" s="336" t="n">
        <v>1</v>
      </c>
      <c r="B20" s="337"/>
      <c r="C20" s="337"/>
      <c r="D20" s="337"/>
      <c r="E20" s="338"/>
      <c r="F20" s="336"/>
      <c r="G20" s="336"/>
      <c r="H20" s="336"/>
      <c r="I20" s="302"/>
      <c r="J20" s="339"/>
      <c r="K20" s="340"/>
      <c r="L20" s="341" t="e">
        <f aca="false">mergeValue()</f>
        <v>#VALUE!</v>
      </c>
      <c r="M20" s="342" t="s">
        <v>126</v>
      </c>
      <c r="N20" s="343"/>
      <c r="O20" s="344"/>
      <c r="P20" s="344"/>
      <c r="Q20" s="344"/>
      <c r="R20" s="344"/>
      <c r="S20" s="344"/>
      <c r="T20" s="344"/>
      <c r="U20" s="344"/>
      <c r="V20" s="344"/>
      <c r="W20" s="345" t="s">
        <v>194</v>
      </c>
      <c r="Y20" s="139"/>
      <c r="Z20" s="139" t="str">
        <f aca="false">IF(M20="","",M20 )</f>
        <v>Наименование тарифа</v>
      </c>
      <c r="AA20" s="139"/>
      <c r="AB20" s="139"/>
      <c r="AC20" s="139"/>
      <c r="AI20" s="142"/>
      <c r="AJ20" s="142"/>
    </row>
    <row r="21" customFormat="false" ht="22.5" hidden="false" customHeight="false" outlineLevel="0" collapsed="false">
      <c r="A21" s="336"/>
      <c r="B21" s="336" t="n">
        <v>1</v>
      </c>
      <c r="C21" s="337"/>
      <c r="D21" s="337"/>
      <c r="E21" s="336"/>
      <c r="F21" s="336"/>
      <c r="G21" s="336"/>
      <c r="H21" s="336"/>
      <c r="I21" s="160"/>
      <c r="J21" s="346"/>
      <c r="K21" s="347"/>
      <c r="L21" s="341" t="e">
        <f aca="false">mergeValue() &amp;"."&amp;mergeValue()</f>
        <v>#VALUE!</v>
      </c>
      <c r="M21" s="348" t="s">
        <v>90</v>
      </c>
      <c r="N21" s="343"/>
      <c r="O21" s="344"/>
      <c r="P21" s="344"/>
      <c r="Q21" s="344"/>
      <c r="R21" s="344"/>
      <c r="S21" s="344"/>
      <c r="T21" s="344"/>
      <c r="U21" s="344"/>
      <c r="V21" s="344"/>
      <c r="W21" s="345" t="s">
        <v>195</v>
      </c>
      <c r="Y21" s="139"/>
      <c r="Z21" s="139" t="str">
        <f aca="false">IF(M21="","",M21 )</f>
        <v>Территория действия тарифа</v>
      </c>
      <c r="AA21" s="139"/>
      <c r="AB21" s="139"/>
      <c r="AC21" s="139"/>
      <c r="AI21" s="142"/>
      <c r="AJ21" s="142"/>
    </row>
    <row r="22" customFormat="false" ht="22.5" hidden="false" customHeight="false" outlineLevel="0" collapsed="false">
      <c r="A22" s="336"/>
      <c r="B22" s="336"/>
      <c r="C22" s="336" t="n">
        <v>1</v>
      </c>
      <c r="D22" s="337"/>
      <c r="E22" s="336"/>
      <c r="F22" s="336"/>
      <c r="G22" s="336"/>
      <c r="H22" s="336"/>
      <c r="I22" s="349"/>
      <c r="J22" s="346"/>
      <c r="K22" s="347"/>
      <c r="L22" s="341" t="e">
        <f aca="false">mergeValue() &amp;"."&amp;mergeValue()&amp;"."&amp;mergeValue()</f>
        <v>#VALUE!</v>
      </c>
      <c r="M22" s="350" t="s">
        <v>196</v>
      </c>
      <c r="N22" s="343"/>
      <c r="O22" s="344"/>
      <c r="P22" s="344"/>
      <c r="Q22" s="344"/>
      <c r="R22" s="344"/>
      <c r="S22" s="344"/>
      <c r="T22" s="344"/>
      <c r="U22" s="344"/>
      <c r="V22" s="344"/>
      <c r="W22" s="345" t="s">
        <v>197</v>
      </c>
      <c r="Y22" s="139"/>
      <c r="Z22" s="139" t="str">
        <f aca="false">IF(M22="","",M22 )</f>
        <v>Наименование системы теплоснабжения </v>
      </c>
      <c r="AA22" s="139"/>
      <c r="AB22" s="139"/>
      <c r="AC22" s="139"/>
      <c r="AI22" s="142"/>
      <c r="AJ22" s="142"/>
    </row>
    <row r="23" customFormat="false" ht="22.5" hidden="false" customHeight="false" outlineLevel="0" collapsed="false">
      <c r="A23" s="336"/>
      <c r="B23" s="336"/>
      <c r="C23" s="336"/>
      <c r="D23" s="336" t="n">
        <v>1</v>
      </c>
      <c r="E23" s="336"/>
      <c r="F23" s="336"/>
      <c r="G23" s="336"/>
      <c r="H23" s="336"/>
      <c r="I23" s="349"/>
      <c r="J23" s="346"/>
      <c r="K23" s="347"/>
      <c r="L23" s="341" t="e">
        <f aca="false">mergeValue() &amp;"."&amp;mergeValue()&amp;"."&amp;mergeValue()&amp;"."&amp;mergeValue()</f>
        <v>#VALUE!</v>
      </c>
      <c r="M23" s="351" t="s">
        <v>198</v>
      </c>
      <c r="N23" s="343"/>
      <c r="O23" s="344"/>
      <c r="P23" s="344"/>
      <c r="Q23" s="344"/>
      <c r="R23" s="344"/>
      <c r="S23" s="344"/>
      <c r="T23" s="344"/>
      <c r="U23" s="344"/>
      <c r="V23" s="344"/>
      <c r="W23" s="345" t="s">
        <v>199</v>
      </c>
      <c r="Y23" s="139"/>
      <c r="Z23" s="139" t="str">
        <f aca="false">IF(M23="","",M23 )</f>
        <v>Источник тепловой энергии  </v>
      </c>
      <c r="AA23" s="139"/>
      <c r="AB23" s="139"/>
      <c r="AC23" s="139"/>
      <c r="AI23" s="142"/>
      <c r="AJ23" s="142"/>
    </row>
    <row r="24" customFormat="false" ht="78.75" hidden="false" customHeight="false" outlineLevel="0" collapsed="false">
      <c r="A24" s="336"/>
      <c r="B24" s="336"/>
      <c r="C24" s="336"/>
      <c r="D24" s="336"/>
      <c r="E24" s="336" t="n">
        <v>1</v>
      </c>
      <c r="F24" s="336"/>
      <c r="G24" s="336"/>
      <c r="H24" s="337" t="n">
        <v>1</v>
      </c>
      <c r="I24" s="336" t="n">
        <v>1</v>
      </c>
      <c r="J24" s="336"/>
      <c r="K24" s="352"/>
      <c r="L24" s="341" t="e">
        <f aca="false">mergeValue() &amp;"."&amp;mergeValue()&amp;"."&amp;mergeValue()&amp;"."&amp;mergeValue()&amp;"."&amp;mergeValue()</f>
        <v>#VALUE!</v>
      </c>
      <c r="M24" s="353" t="s">
        <v>200</v>
      </c>
      <c r="N24" s="343"/>
      <c r="O24" s="354"/>
      <c r="P24" s="354"/>
      <c r="Q24" s="354"/>
      <c r="R24" s="354"/>
      <c r="S24" s="354"/>
      <c r="T24" s="354"/>
      <c r="U24" s="354"/>
      <c r="V24" s="354"/>
      <c r="W24" s="345" t="s">
        <v>201</v>
      </c>
      <c r="Y24" s="139"/>
      <c r="Z24" s="139" t="str">
        <f aca="false">IF(M24="","",M24 )</f>
        <v>Схема подключения теплопотребляющей установки к коллектору источника тепловой энергии</v>
      </c>
      <c r="AA24" s="139"/>
      <c r="AB24" s="139"/>
      <c r="AC24" s="139"/>
      <c r="AI24" s="142"/>
      <c r="AJ24" s="142"/>
    </row>
    <row r="25" customFormat="false" ht="33.75" hidden="false" customHeight="false" outlineLevel="0" collapsed="false">
      <c r="A25" s="336"/>
      <c r="B25" s="336"/>
      <c r="C25" s="336"/>
      <c r="D25" s="336"/>
      <c r="E25" s="336"/>
      <c r="F25" s="336" t="n">
        <v>1</v>
      </c>
      <c r="G25" s="337"/>
      <c r="H25" s="337"/>
      <c r="I25" s="336"/>
      <c r="J25" s="336" t="n">
        <v>1</v>
      </c>
      <c r="K25" s="355"/>
      <c r="L25" s="341" t="e">
        <f aca="false">mergeValue() &amp;"."&amp;mergeValue()&amp;"."&amp;mergeValue()&amp;"."&amp;mergeValue()&amp;"."&amp;mergeValue()&amp;"."&amp;mergeValue()</f>
        <v>#VALUE!</v>
      </c>
      <c r="M25" s="356" t="s">
        <v>202</v>
      </c>
      <c r="N25" s="343"/>
      <c r="O25" s="354"/>
      <c r="P25" s="354"/>
      <c r="Q25" s="354"/>
      <c r="R25" s="354"/>
      <c r="S25" s="354"/>
      <c r="T25" s="354"/>
      <c r="U25" s="354"/>
      <c r="V25" s="354"/>
      <c r="W25" s="345" t="s">
        <v>203</v>
      </c>
      <c r="Y25" s="139"/>
      <c r="Z25" s="139" t="str">
        <f aca="false">IF(M25="","",M25 )</f>
        <v>Группа потребителей</v>
      </c>
      <c r="AA25" s="139"/>
      <c r="AB25" s="139"/>
      <c r="AC25" s="139"/>
      <c r="AI25" s="142"/>
      <c r="AJ25" s="142"/>
    </row>
    <row r="26" customFormat="false" ht="122.1" hidden="false" customHeight="true" outlineLevel="0" collapsed="false">
      <c r="A26" s="336"/>
      <c r="B26" s="336"/>
      <c r="C26" s="336"/>
      <c r="D26" s="336"/>
      <c r="E26" s="336"/>
      <c r="F26" s="336"/>
      <c r="G26" s="337" t="n">
        <v>1</v>
      </c>
      <c r="H26" s="337"/>
      <c r="I26" s="336"/>
      <c r="J26" s="336"/>
      <c r="K26" s="355" t="n">
        <v>1</v>
      </c>
      <c r="L26" s="341" t="e">
        <f aca="false">mergeValue() &amp;"."&amp;mergeValue()&amp;"."&amp;mergeValue()&amp;"."&amp;mergeValue()&amp;"."&amp;mergeValue()&amp;"."&amp;mergeValue()&amp;"."&amp;mergeValue()</f>
        <v>#VALUE!</v>
      </c>
      <c r="M26" s="357"/>
      <c r="N26" s="343"/>
      <c r="O26" s="358"/>
      <c r="P26" s="358"/>
      <c r="Q26" s="359"/>
      <c r="R26" s="360"/>
      <c r="S26" s="361" t="s">
        <v>89</v>
      </c>
      <c r="T26" s="360"/>
      <c r="U26" s="361" t="s">
        <v>38</v>
      </c>
      <c r="V26" s="358"/>
      <c r="W26" s="285" t="s">
        <v>204</v>
      </c>
      <c r="X26" s="142" t="e">
        <f aca="false">strCheckDate()</f>
        <v>#VALUE!</v>
      </c>
      <c r="Y26" s="139"/>
      <c r="Z26" s="139" t="str">
        <f aca="false">IF(M26="","",M26 )</f>
        <v/>
      </c>
      <c r="AA26" s="139"/>
      <c r="AB26" s="139"/>
      <c r="AC26" s="139"/>
      <c r="AI26" s="142"/>
      <c r="AJ26" s="142"/>
    </row>
    <row r="27" customFormat="false" ht="11.25" hidden="true" customHeight="false" outlineLevel="0" collapsed="false">
      <c r="A27" s="336"/>
      <c r="B27" s="336"/>
      <c r="C27" s="336"/>
      <c r="D27" s="336"/>
      <c r="E27" s="336"/>
      <c r="F27" s="336"/>
      <c r="G27" s="337"/>
      <c r="H27" s="337"/>
      <c r="I27" s="336"/>
      <c r="J27" s="336"/>
      <c r="K27" s="355"/>
      <c r="L27" s="362"/>
      <c r="M27" s="343"/>
      <c r="N27" s="343"/>
      <c r="O27" s="358"/>
      <c r="P27" s="358"/>
      <c r="Q27" s="363" t="str">
        <f aca="false">R26 &amp; "-" &amp; T26</f>
        <v>-</v>
      </c>
      <c r="R27" s="360"/>
      <c r="S27" s="361"/>
      <c r="T27" s="360"/>
      <c r="U27" s="361"/>
      <c r="V27" s="358"/>
      <c r="W27" s="285"/>
      <c r="Y27" s="139"/>
      <c r="Z27" s="139" t="str">
        <f aca="false">IF(M27="","",M27 )</f>
        <v/>
      </c>
      <c r="AA27" s="139"/>
      <c r="AB27" s="139"/>
      <c r="AC27" s="139"/>
      <c r="AI27" s="142"/>
      <c r="AJ27" s="142"/>
    </row>
    <row r="28" customFormat="false" ht="15" hidden="false" customHeight="true" outlineLevel="0" collapsed="false">
      <c r="A28" s="336"/>
      <c r="B28" s="336"/>
      <c r="C28" s="336"/>
      <c r="D28" s="336"/>
      <c r="E28" s="336"/>
      <c r="F28" s="336"/>
      <c r="G28" s="336"/>
      <c r="H28" s="337"/>
      <c r="I28" s="336"/>
      <c r="J28" s="336"/>
      <c r="K28" s="352"/>
      <c r="L28" s="364"/>
      <c r="M28" s="365" t="s">
        <v>205</v>
      </c>
      <c r="N28" s="175"/>
      <c r="O28" s="175"/>
      <c r="P28" s="175"/>
      <c r="Q28" s="175"/>
      <c r="R28" s="175"/>
      <c r="S28" s="175"/>
      <c r="T28" s="175"/>
      <c r="U28" s="175"/>
      <c r="V28" s="366"/>
      <c r="W28" s="285"/>
      <c r="Y28" s="139"/>
      <c r="Z28" s="139" t="str">
        <f aca="false">IF(M28="","",M28 )</f>
        <v>Добавить вид теплоносителя (параметры теплоносителя)</v>
      </c>
      <c r="AA28" s="139"/>
      <c r="AB28" s="139"/>
      <c r="AC28" s="139"/>
      <c r="AI28" s="142"/>
      <c r="AJ28" s="142"/>
    </row>
    <row r="29" customFormat="false" ht="15" hidden="false" customHeight="true" outlineLevel="0" collapsed="false">
      <c r="A29" s="336"/>
      <c r="B29" s="336"/>
      <c r="C29" s="336"/>
      <c r="D29" s="336"/>
      <c r="E29" s="336"/>
      <c r="F29" s="336"/>
      <c r="G29" s="336"/>
      <c r="H29" s="337"/>
      <c r="I29" s="336"/>
      <c r="J29" s="336"/>
      <c r="K29" s="352"/>
      <c r="L29" s="364"/>
      <c r="M29" s="367" t="s">
        <v>206</v>
      </c>
      <c r="N29" s="175"/>
      <c r="O29" s="175"/>
      <c r="P29" s="175"/>
      <c r="Q29" s="175"/>
      <c r="R29" s="175"/>
      <c r="S29" s="175"/>
      <c r="T29" s="175"/>
      <c r="U29" s="368"/>
      <c r="V29" s="175"/>
      <c r="W29" s="369"/>
      <c r="Y29" s="139"/>
      <c r="Z29" s="139" t="str">
        <f aca="false">IF(M29="","",M29 )</f>
        <v>Добавить группу потребителей</v>
      </c>
      <c r="AA29" s="139"/>
      <c r="AB29" s="139"/>
      <c r="AC29" s="139"/>
      <c r="AI29" s="142"/>
      <c r="AJ29" s="142"/>
    </row>
    <row r="30" customFormat="false" ht="15" hidden="false" customHeight="true" outlineLevel="0" collapsed="false">
      <c r="A30" s="336"/>
      <c r="B30" s="336"/>
      <c r="C30" s="336"/>
      <c r="D30" s="336"/>
      <c r="E30" s="191"/>
      <c r="F30" s="336"/>
      <c r="G30" s="336"/>
      <c r="H30" s="336"/>
      <c r="I30" s="339"/>
      <c r="J30" s="370"/>
      <c r="K30" s="340"/>
      <c r="L30" s="364"/>
      <c r="M30" s="371" t="s">
        <v>207</v>
      </c>
      <c r="N30" s="175"/>
      <c r="O30" s="175"/>
      <c r="P30" s="175"/>
      <c r="Q30" s="175"/>
      <c r="R30" s="175"/>
      <c r="S30" s="175"/>
      <c r="T30" s="175"/>
      <c r="U30" s="368"/>
      <c r="V30" s="175"/>
      <c r="W30" s="369"/>
      <c r="Y30" s="139"/>
      <c r="Z30" s="139" t="str">
        <f aca="false">IF(M30="","",M30 )</f>
        <v>Добавить схему подключения</v>
      </c>
      <c r="AA30" s="139"/>
      <c r="AB30" s="139"/>
      <c r="AC30" s="139"/>
      <c r="AI30" s="142"/>
      <c r="AJ30" s="142"/>
    </row>
    <row r="31" customFormat="false" ht="15" hidden="false" customHeight="true" outlineLevel="0" collapsed="false">
      <c r="A31" s="336"/>
      <c r="B31" s="336"/>
      <c r="C31" s="336"/>
      <c r="D31" s="191"/>
      <c r="E31" s="191"/>
      <c r="F31" s="336"/>
      <c r="G31" s="336"/>
      <c r="H31" s="336"/>
      <c r="I31" s="339"/>
      <c r="J31" s="370"/>
      <c r="K31" s="340"/>
      <c r="L31" s="364"/>
      <c r="M31" s="287" t="s">
        <v>208</v>
      </c>
      <c r="N31" s="175"/>
      <c r="O31" s="175"/>
      <c r="P31" s="175"/>
      <c r="Q31" s="175"/>
      <c r="R31" s="175"/>
      <c r="S31" s="175"/>
      <c r="T31" s="175"/>
      <c r="U31" s="368"/>
      <c r="V31" s="175"/>
      <c r="W31" s="369"/>
      <c r="Y31" s="139"/>
      <c r="Z31" s="139" t="str">
        <f aca="false">IF(M31="","",M31 )</f>
        <v>Добавить источник тепловой энергии</v>
      </c>
      <c r="AA31" s="139"/>
      <c r="AB31" s="139"/>
      <c r="AC31" s="139"/>
      <c r="AI31" s="142"/>
      <c r="AJ31" s="142"/>
    </row>
    <row r="32" customFormat="false" ht="15" hidden="false" customHeight="true" outlineLevel="0" collapsed="false">
      <c r="A32" s="336"/>
      <c r="B32" s="336"/>
      <c r="C32" s="191"/>
      <c r="D32" s="191"/>
      <c r="E32" s="191"/>
      <c r="F32" s="191"/>
      <c r="G32" s="372"/>
      <c r="H32" s="339"/>
      <c r="I32" s="3"/>
      <c r="J32" s="370"/>
      <c r="K32" s="373"/>
      <c r="L32" s="364"/>
      <c r="M32" s="374" t="s">
        <v>209</v>
      </c>
      <c r="N32" s="175"/>
      <c r="O32" s="175"/>
      <c r="P32" s="175"/>
      <c r="Q32" s="175"/>
      <c r="R32" s="175"/>
      <c r="S32" s="175"/>
      <c r="T32" s="175"/>
      <c r="U32" s="368"/>
      <c r="V32" s="175"/>
      <c r="W32" s="369"/>
      <c r="Y32" s="139"/>
      <c r="Z32" s="139" t="str">
        <f aca="false">IF(M32="","",M32 )</f>
        <v>Добавить наименование системы теплоснабжения</v>
      </c>
      <c r="AA32" s="139"/>
      <c r="AB32" s="139"/>
      <c r="AC32" s="139"/>
      <c r="AI32" s="142"/>
      <c r="AJ32" s="142"/>
    </row>
    <row r="33" customFormat="false" ht="15" hidden="false" customHeight="true" outlineLevel="0" collapsed="false">
      <c r="A33" s="336"/>
      <c r="B33" s="191"/>
      <c r="C33" s="191"/>
      <c r="D33" s="191"/>
      <c r="E33" s="191"/>
      <c r="F33" s="191"/>
      <c r="G33" s="372"/>
      <c r="H33" s="339"/>
      <c r="I33" s="339"/>
      <c r="J33" s="370"/>
      <c r="K33" s="340"/>
      <c r="L33" s="364"/>
      <c r="M33" s="187" t="s">
        <v>119</v>
      </c>
      <c r="N33" s="175"/>
      <c r="O33" s="175"/>
      <c r="P33" s="175"/>
      <c r="Q33" s="175"/>
      <c r="R33" s="175"/>
      <c r="S33" s="175"/>
      <c r="T33" s="175"/>
      <c r="U33" s="368"/>
      <c r="V33" s="175"/>
      <c r="W33" s="369"/>
      <c r="Y33" s="139"/>
      <c r="Z33" s="139" t="str">
        <f aca="false">IF(M33="","",M33 )</f>
        <v>Добавить территорию действия тарифа</v>
      </c>
      <c r="AA33" s="139"/>
      <c r="AB33" s="139"/>
      <c r="AC33" s="139"/>
      <c r="AI33" s="142"/>
      <c r="AJ33" s="142"/>
    </row>
    <row r="34" s="2" customFormat="true" ht="15" hidden="false" customHeight="true" outlineLevel="0" collapsed="false">
      <c r="L34" s="375"/>
      <c r="M34" s="295" t="s">
        <v>210</v>
      </c>
      <c r="N34" s="175"/>
      <c r="O34" s="175"/>
      <c r="P34" s="175"/>
      <c r="Q34" s="175"/>
      <c r="R34" s="175"/>
      <c r="S34" s="175"/>
      <c r="T34" s="175"/>
      <c r="U34" s="368"/>
      <c r="V34" s="175"/>
      <c r="W34" s="369"/>
      <c r="X34" s="376"/>
      <c r="Y34" s="376"/>
      <c r="Z34" s="376"/>
      <c r="AA34" s="376"/>
      <c r="AB34" s="376"/>
      <c r="AC34" s="376"/>
      <c r="AD34" s="376"/>
      <c r="AE34" s="376"/>
      <c r="AF34" s="376"/>
      <c r="AG34" s="376"/>
      <c r="AH34" s="376"/>
    </row>
    <row r="35" s="137" customFormat="true" ht="11.25" hidden="false" customHeight="false" outlineLevel="0" collapsed="false"/>
    <row r="36" customFormat="false" ht="105.75" hidden="false" customHeight="true" outlineLevel="0" collapsed="false">
      <c r="L36" s="377" t="n">
        <v>1</v>
      </c>
      <c r="M36" s="301" t="s">
        <v>211</v>
      </c>
      <c r="N36" s="301"/>
      <c r="O36" s="301"/>
      <c r="P36" s="301"/>
      <c r="Q36" s="301"/>
      <c r="R36" s="301"/>
      <c r="S36" s="301"/>
      <c r="T36" s="301"/>
      <c r="U36" s="301"/>
      <c r="V36" s="301"/>
      <c r="W36" s="301"/>
    </row>
  </sheetData>
  <sheetProtection sheet="true" password="fa9c" objects="true" scenarios="true" formatColumns="false" formatRows="false"/>
  <mergeCells count="40">
    <mergeCell ref="L5:T5"/>
    <mergeCell ref="O7:T7"/>
    <mergeCell ref="O9:T9"/>
    <mergeCell ref="O10:T10"/>
    <mergeCell ref="O11:T11"/>
    <mergeCell ref="O12:T12"/>
    <mergeCell ref="L13:M13"/>
    <mergeCell ref="O14:U14"/>
    <mergeCell ref="L15:V15"/>
    <mergeCell ref="W15:W18"/>
    <mergeCell ref="L16:L18"/>
    <mergeCell ref="M16:M18"/>
    <mergeCell ref="O16:T16"/>
    <mergeCell ref="U16:U18"/>
    <mergeCell ref="V16:V18"/>
    <mergeCell ref="O17:O18"/>
    <mergeCell ref="P17:Q17"/>
    <mergeCell ref="R17:T17"/>
    <mergeCell ref="S18:T18"/>
    <mergeCell ref="S19:T19"/>
    <mergeCell ref="A20:A33"/>
    <mergeCell ref="O20:V20"/>
    <mergeCell ref="B21:B32"/>
    <mergeCell ref="O21:V21"/>
    <mergeCell ref="C22:C31"/>
    <mergeCell ref="O22:V22"/>
    <mergeCell ref="D23:D30"/>
    <mergeCell ref="O23:V23"/>
    <mergeCell ref="E24:E29"/>
    <mergeCell ref="I24:I29"/>
    <mergeCell ref="O24:V24"/>
    <mergeCell ref="F25:F28"/>
    <mergeCell ref="J25:J28"/>
    <mergeCell ref="O25:V25"/>
    <mergeCell ref="R26:R27"/>
    <mergeCell ref="S26:S27"/>
    <mergeCell ref="T26:T27"/>
    <mergeCell ref="U26:U27"/>
    <mergeCell ref="W26:W28"/>
    <mergeCell ref="M36:W36"/>
  </mergeCells>
  <dataValidations count="9">
    <dataValidation allowBlank="true" error="Допускается ввод не более 900 символов!" errorTitle="Ошибка" operator="lessThanOrEqual" showDropDown="false" showErrorMessage="true" showInputMessage="true" sqref="JS20:JS27 TO20:TO27 ADK20:ADK27"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5:V25"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6 T26 JN26 JP26 TJ26 TL26 ADF26 ADH26"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6 U26 JO26 JQ26 TK26 TM26 ADG26 ADI26" type="none">
      <formula1>0</formula1>
      <formula2>0</formula2>
    </dataValidation>
    <dataValidation allowBlank="true" operator="between" showDropDown="false" showErrorMessage="false" showInputMessage="false" sqref="L28:V34 JH28:JS34 TD28:TO34 ACZ28:ADK34 W29:W3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K25:JR25 TG25:TN25 ADC25:ADJ25" type="list">
      <formula1>0</formula1>
      <formula2>0</formula2>
    </dataValidation>
    <dataValidation allowBlank="true" operator="between" promptTitle="checkPeriodRange" showDropDown="false" showErrorMessage="false" showInputMessage="false" sqref="Q27 JM27 TI27 ADE27" type="none">
      <formula1>0</formula1>
      <formula2>0</formula2>
    </dataValidation>
    <dataValidation allowBlank="true" error="Выберите значение из списка" errorTitle="Ошибка" operator="between" showDropDown="false" showErrorMessage="true" showInputMessage="true" sqref="O24 JK24 TG24 ADC24 M26 JI26 TE26 ADA26" type="list">
      <formula1>0</formula1>
      <formula2>0</formula2>
    </dataValidation>
    <dataValidation allowBlank="true" error="Допускается ввод не более 900 символов!" errorTitle="Ошибка" operator="lessThanOrEqual" prompt="Введите ссылку на обосновывающие материалы, загруженные с помощью &quot;ЕИАС Мониторинг&quot;." showDropDown="false" showErrorMessage="true" showInputMessage="true" sqref="O7"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133</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true"/>
  </sheetPr>
  <dimension ref="A1:AG34"/>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36" width="10.56"/>
    <col collapsed="false" customWidth="true" hidden="true" outlineLevel="0" max="8" min="7" style="388"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false" outlineLevel="0" max="15" min="15" style="137" width="23.71"/>
    <col collapsed="false" customWidth="true" hidden="true" outlineLevel="0" max="17" min="16" style="137" width="1.72"/>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33" min="24" style="142" width="10.56"/>
    <col collapsed="false" customWidth="false" hidden="false" outlineLevel="0" max="256" min="34" style="137" width="10.56"/>
    <col collapsed="false" customWidth="true" hidden="true" outlineLevel="0" max="264" min="257" style="137" width="12.83"/>
    <col collapsed="false" customWidth="true" hidden="false" outlineLevel="0" max="267" min="265" style="137" width="3.71"/>
    <col collapsed="false" customWidth="true" hidden="false" outlineLevel="0" max="268" min="268" style="137" width="12.71"/>
    <col collapsed="false" customWidth="true" hidden="false" outlineLevel="0" max="269" min="269" style="137" width="51.14"/>
    <col collapsed="false" customWidth="true" hidden="true" outlineLevel="0" max="270" min="270" style="137" width="12.83"/>
    <col collapsed="false" customWidth="true" hidden="false" outlineLevel="0" max="271" min="271" style="137" width="18.71"/>
    <col collapsed="false" customWidth="true" hidden="true" outlineLevel="0" max="273" min="272" style="137" width="12.83"/>
    <col collapsed="false" customWidth="true" hidden="false" outlineLevel="0" max="274" min="274" style="137" width="11.7"/>
    <col collapsed="false" customWidth="true" hidden="false" outlineLevel="0" max="275" min="275" style="137" width="6.43"/>
    <col collapsed="false" customWidth="true" hidden="false" outlineLevel="0" max="276" min="276" style="137" width="11.7"/>
    <col collapsed="false" customWidth="true" hidden="true" outlineLevel="0" max="277" min="277" style="137" width="12.83"/>
    <col collapsed="false" customWidth="true" hidden="false" outlineLevel="0" max="278" min="278" style="137" width="3.71"/>
    <col collapsed="false" customWidth="true" hidden="false" outlineLevel="0" max="279" min="279" style="137" width="11.14"/>
    <col collapsed="false" customWidth="false" hidden="false" outlineLevel="0" max="512" min="280" style="137" width="10.56"/>
    <col collapsed="false" customWidth="true" hidden="true" outlineLevel="0" max="520" min="513" style="137" width="12.83"/>
    <col collapsed="false" customWidth="true" hidden="false" outlineLevel="0" max="523" min="521" style="137" width="3.71"/>
    <col collapsed="false" customWidth="true" hidden="false" outlineLevel="0" max="524" min="524" style="137" width="12.71"/>
    <col collapsed="false" customWidth="true" hidden="false" outlineLevel="0" max="525" min="525" style="137" width="51.14"/>
    <col collapsed="false" customWidth="true" hidden="true" outlineLevel="0" max="526" min="526" style="137" width="12.83"/>
    <col collapsed="false" customWidth="true" hidden="false" outlineLevel="0" max="527" min="527" style="137" width="18.71"/>
    <col collapsed="false" customWidth="true" hidden="true" outlineLevel="0" max="529" min="528" style="137" width="12.83"/>
    <col collapsed="false" customWidth="true" hidden="false" outlineLevel="0" max="530" min="530" style="137" width="11.7"/>
    <col collapsed="false" customWidth="true" hidden="false" outlineLevel="0" max="531" min="531" style="137" width="6.43"/>
    <col collapsed="false" customWidth="true" hidden="false" outlineLevel="0" max="532" min="532" style="137" width="11.7"/>
    <col collapsed="false" customWidth="true" hidden="true" outlineLevel="0" max="533" min="533" style="137" width="12.83"/>
    <col collapsed="false" customWidth="true" hidden="false" outlineLevel="0" max="534" min="534" style="137" width="3.71"/>
    <col collapsed="false" customWidth="true" hidden="false" outlineLevel="0" max="535" min="535" style="137" width="11.14"/>
    <col collapsed="false" customWidth="false" hidden="false" outlineLevel="0" max="768" min="536" style="137" width="10.56"/>
    <col collapsed="false" customWidth="true" hidden="true" outlineLevel="0" max="776" min="769" style="137" width="12.83"/>
    <col collapsed="false" customWidth="true" hidden="false" outlineLevel="0" max="779" min="777" style="137" width="3.71"/>
    <col collapsed="false" customWidth="true" hidden="false" outlineLevel="0" max="780" min="780" style="137" width="12.71"/>
    <col collapsed="false" customWidth="true" hidden="false" outlineLevel="0" max="781" min="781" style="137" width="51.14"/>
    <col collapsed="false" customWidth="true" hidden="true" outlineLevel="0" max="782" min="782" style="137" width="12.83"/>
    <col collapsed="false" customWidth="true" hidden="false" outlineLevel="0" max="783" min="783" style="137" width="18.71"/>
    <col collapsed="false" customWidth="true" hidden="true" outlineLevel="0" max="785" min="784" style="137" width="12.83"/>
    <col collapsed="false" customWidth="true" hidden="false" outlineLevel="0" max="786" min="786" style="137" width="11.7"/>
    <col collapsed="false" customWidth="true" hidden="false" outlineLevel="0" max="787" min="787" style="137" width="6.43"/>
    <col collapsed="false" customWidth="true" hidden="false" outlineLevel="0" max="788" min="788" style="137" width="11.7"/>
    <col collapsed="false" customWidth="true" hidden="true" outlineLevel="0" max="789" min="789" style="137" width="12.83"/>
    <col collapsed="false" customWidth="true" hidden="false" outlineLevel="0" max="790" min="790" style="137" width="3.71"/>
    <col collapsed="false" customWidth="true" hidden="false" outlineLevel="0" max="791" min="791" style="137" width="11.14"/>
    <col collapsed="false" customWidth="false" hidden="false" outlineLevel="0" max="1024" min="792" style="137" width="10.56"/>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306"/>
    </row>
    <row r="5" customFormat="false" ht="26.1" hidden="false" customHeight="true" outlineLevel="0" collapsed="false">
      <c r="J5" s="305"/>
      <c r="K5" s="305"/>
      <c r="L5" s="307" t="s">
        <v>181</v>
      </c>
      <c r="M5" s="307"/>
      <c r="N5" s="307"/>
      <c r="O5" s="307"/>
      <c r="P5" s="307"/>
      <c r="Q5" s="307"/>
      <c r="R5" s="307"/>
      <c r="S5" s="307"/>
      <c r="T5" s="307"/>
      <c r="U5" s="389"/>
    </row>
    <row r="6" customFormat="false" ht="3" hidden="false" customHeight="true" outlineLevel="0" collapsed="false">
      <c r="J6" s="305"/>
      <c r="K6" s="305"/>
      <c r="L6" s="306"/>
      <c r="M6" s="306"/>
      <c r="N6" s="306"/>
      <c r="O6" s="309"/>
      <c r="P6" s="309"/>
      <c r="Q6" s="309"/>
      <c r="R6" s="309"/>
      <c r="S6" s="309"/>
      <c r="T6" s="309"/>
      <c r="U6" s="306"/>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390"/>
      <c r="B8" s="390"/>
      <c r="C8" s="390"/>
      <c r="D8" s="390"/>
      <c r="E8" s="390"/>
      <c r="F8" s="390"/>
      <c r="G8" s="390"/>
      <c r="H8" s="390"/>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316"/>
      <c r="V8" s="316"/>
      <c r="W8" s="317"/>
      <c r="X8" s="268"/>
      <c r="Y8" s="268"/>
      <c r="Z8" s="268"/>
      <c r="AA8" s="268"/>
      <c r="AB8" s="268"/>
      <c r="AC8" s="268"/>
      <c r="AD8" s="268"/>
      <c r="AE8" s="268"/>
      <c r="AF8" s="268"/>
      <c r="AG8" s="268"/>
    </row>
    <row r="9" s="269" customFormat="true" ht="18.75" hidden="false" customHeight="false" outlineLevel="0" collapsed="false">
      <c r="A9" s="390"/>
      <c r="B9" s="390"/>
      <c r="C9" s="390"/>
      <c r="D9" s="390"/>
      <c r="E9" s="390"/>
      <c r="F9" s="390"/>
      <c r="G9" s="390"/>
      <c r="H9" s="390"/>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316"/>
      <c r="V9" s="316"/>
      <c r="W9" s="317"/>
      <c r="X9" s="268"/>
      <c r="Y9" s="268"/>
      <c r="Z9" s="268"/>
      <c r="AA9" s="268"/>
      <c r="AB9" s="268"/>
      <c r="AC9" s="268"/>
      <c r="AD9" s="268"/>
      <c r="AE9" s="268"/>
      <c r="AF9" s="268"/>
      <c r="AG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69" customFormat="true" ht="11.25" hidden="true" customHeight="false" outlineLevel="0" collapsed="false">
      <c r="A11" s="390"/>
      <c r="B11" s="390"/>
      <c r="C11" s="390"/>
      <c r="D11" s="390"/>
      <c r="E11" s="390"/>
      <c r="F11" s="390"/>
      <c r="G11" s="390"/>
      <c r="H11" s="390"/>
      <c r="L11" s="221"/>
      <c r="M11" s="221"/>
      <c r="N11" s="318"/>
      <c r="O11" s="316"/>
      <c r="P11" s="316"/>
      <c r="Q11" s="316"/>
      <c r="R11" s="316"/>
      <c r="S11" s="316"/>
      <c r="T11" s="316"/>
      <c r="U11" s="319" t="s">
        <v>182</v>
      </c>
      <c r="X11" s="268"/>
      <c r="Y11" s="268"/>
      <c r="Z11" s="268"/>
      <c r="AA11" s="268"/>
      <c r="AB11" s="268"/>
      <c r="AC11" s="268"/>
      <c r="AD11" s="268"/>
      <c r="AE11" s="268"/>
      <c r="AF11" s="268"/>
      <c r="AG11" s="268"/>
    </row>
    <row r="12" customFormat="false" ht="15" hidden="false" customHeight="true" outlineLevel="0" collapsed="false">
      <c r="H12" s="388" t="s">
        <v>95</v>
      </c>
      <c r="J12" s="305"/>
      <c r="K12" s="305"/>
      <c r="L12" s="306"/>
      <c r="M12" s="306"/>
      <c r="N12" s="306"/>
      <c r="O12" s="391"/>
      <c r="P12" s="391"/>
      <c r="Q12" s="391"/>
      <c r="R12" s="391"/>
      <c r="S12" s="391"/>
      <c r="T12" s="391"/>
      <c r="U12" s="391"/>
    </row>
    <row r="13" customFormat="false" ht="14.25" hidden="false" customHeight="true" outlineLevel="0" collapsed="false">
      <c r="J13" s="305"/>
      <c r="K13" s="305"/>
      <c r="L13" s="164" t="s">
        <v>159</v>
      </c>
      <c r="M13" s="164"/>
      <c r="N13" s="164"/>
      <c r="O13" s="164"/>
      <c r="P13" s="164"/>
      <c r="Q13" s="164"/>
      <c r="R13" s="164"/>
      <c r="S13" s="164"/>
      <c r="T13" s="164"/>
      <c r="U13" s="164"/>
      <c r="V13" s="164"/>
      <c r="W13" s="164" t="s">
        <v>160</v>
      </c>
    </row>
    <row r="14" customFormat="false" ht="14.25" hidden="false" customHeight="true" outlineLevel="0" collapsed="false">
      <c r="J14" s="305"/>
      <c r="K14" s="305"/>
      <c r="L14" s="322" t="s">
        <v>93</v>
      </c>
      <c r="M14" s="322" t="s">
        <v>183</v>
      </c>
      <c r="N14" s="392"/>
      <c r="O14" s="324" t="s">
        <v>184</v>
      </c>
      <c r="P14" s="324"/>
      <c r="Q14" s="324"/>
      <c r="R14" s="324"/>
      <c r="S14" s="324"/>
      <c r="T14" s="324"/>
      <c r="U14" s="322" t="s">
        <v>185</v>
      </c>
      <c r="V14" s="325" t="s">
        <v>186</v>
      </c>
      <c r="W14" s="164"/>
    </row>
    <row r="15" customFormat="false" ht="14.25" hidden="false" customHeight="true" outlineLevel="0" collapsed="false">
      <c r="J15" s="305"/>
      <c r="K15" s="305"/>
      <c r="L15" s="322"/>
      <c r="M15" s="322"/>
      <c r="N15" s="393"/>
      <c r="O15" s="327" t="s">
        <v>225</v>
      </c>
      <c r="P15" s="394"/>
      <c r="Q15" s="394"/>
      <c r="R15" s="395" t="s">
        <v>189</v>
      </c>
      <c r="S15" s="395"/>
      <c r="T15" s="395"/>
      <c r="U15" s="322"/>
      <c r="V15" s="325"/>
      <c r="W15" s="164"/>
    </row>
    <row r="16" customFormat="false" ht="30.75" hidden="false" customHeight="true" outlineLevel="0" collapsed="false">
      <c r="J16" s="305"/>
      <c r="K16" s="305"/>
      <c r="L16" s="322"/>
      <c r="M16" s="322"/>
      <c r="N16" s="396"/>
      <c r="O16" s="327"/>
      <c r="P16" s="397"/>
      <c r="Q16" s="398"/>
      <c r="R16" s="331" t="s">
        <v>192</v>
      </c>
      <c r="S16" s="331" t="s">
        <v>193</v>
      </c>
      <c r="T16" s="331"/>
      <c r="U16" s="322"/>
      <c r="V16" s="325"/>
      <c r="W16" s="164"/>
    </row>
    <row r="17" customFormat="false" ht="14.25" hidden="false" customHeight="false" outlineLevel="0" collapsed="false">
      <c r="J17" s="305"/>
      <c r="K17" s="332" t="n">
        <v>1</v>
      </c>
      <c r="L17" s="399" t="s">
        <v>95</v>
      </c>
      <c r="M17" s="399" t="s">
        <v>96</v>
      </c>
      <c r="N17" s="400" t="s">
        <v>96</v>
      </c>
      <c r="O17" s="401" t="n">
        <f aca="true">OFFSET(O17,0,-1)+1</f>
        <v>3</v>
      </c>
      <c r="P17" s="402" t="n">
        <f aca="true">OFFSET(P17,0,-1)</f>
        <v>3</v>
      </c>
      <c r="Q17" s="402" t="n">
        <f aca="true">OFFSET(Q17,0,-1)</f>
        <v>3</v>
      </c>
      <c r="R17" s="401" t="n">
        <f aca="true">OFFSET(R17,0,-1)+1</f>
        <v>4</v>
      </c>
      <c r="S17" s="401" t="n">
        <f aca="true">OFFSET(S17,0,-1)+1</f>
        <v>5</v>
      </c>
      <c r="T17" s="401"/>
      <c r="U17" s="401" t="n">
        <f aca="true">OFFSET(U17,0,-2)+1</f>
        <v>6</v>
      </c>
      <c r="V17" s="402" t="n">
        <f aca="true">OFFSET(V17,0,-1)</f>
        <v>6</v>
      </c>
      <c r="W17" s="401" t="n">
        <f aca="true">OFFSET(W17,0,-1)+1</f>
        <v>7</v>
      </c>
    </row>
    <row r="18" customFormat="false" ht="22.5" hidden="false" customHeight="false" outlineLevel="0" collapsed="false">
      <c r="A18" s="336" t="n">
        <v>1</v>
      </c>
      <c r="B18" s="337"/>
      <c r="C18" s="337"/>
      <c r="D18" s="337"/>
      <c r="E18" s="338"/>
      <c r="F18" s="336"/>
      <c r="G18" s="336"/>
      <c r="H18" s="336"/>
      <c r="I18" s="302"/>
      <c r="J18" s="339"/>
      <c r="K18" s="340"/>
      <c r="L18" s="341" t="e">
        <f aca="false">mergeValue()</f>
        <v>#VALUE!</v>
      </c>
      <c r="M18" s="342" t="s">
        <v>126</v>
      </c>
      <c r="N18" s="403"/>
      <c r="O18" s="248"/>
      <c r="P18" s="248"/>
      <c r="Q18" s="248"/>
      <c r="R18" s="248"/>
      <c r="S18" s="248"/>
      <c r="T18" s="248"/>
      <c r="U18" s="248"/>
      <c r="V18" s="248"/>
      <c r="W18" s="345" t="s">
        <v>194</v>
      </c>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403"/>
      <c r="O19" s="248"/>
      <c r="P19" s="248"/>
      <c r="Q19" s="248"/>
      <c r="R19" s="248"/>
      <c r="S19" s="248"/>
      <c r="T19" s="248"/>
      <c r="U19" s="248"/>
      <c r="V19" s="248"/>
      <c r="W19" s="345" t="s">
        <v>195</v>
      </c>
    </row>
    <row r="20" customFormat="false" ht="22.5" hidden="fals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t="s">
        <v>196</v>
      </c>
      <c r="N20" s="403"/>
      <c r="O20" s="248"/>
      <c r="P20" s="248"/>
      <c r="Q20" s="248"/>
      <c r="R20" s="248"/>
      <c r="S20" s="248"/>
      <c r="T20" s="248"/>
      <c r="U20" s="248"/>
      <c r="V20" s="248"/>
      <c r="W20" s="345" t="s">
        <v>197</v>
      </c>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403"/>
      <c r="O21" s="248"/>
      <c r="P21" s="248"/>
      <c r="Q21" s="248"/>
      <c r="R21" s="248"/>
      <c r="S21" s="248"/>
      <c r="T21" s="248"/>
      <c r="U21" s="248"/>
      <c r="V21" s="248"/>
      <c r="W21" s="345" t="s">
        <v>199</v>
      </c>
    </row>
    <row r="22" customFormat="false" ht="78.75" hidden="false" customHeight="false" outlineLevel="0" collapsed="false">
      <c r="A22" s="336"/>
      <c r="B22" s="336"/>
      <c r="C22" s="336"/>
      <c r="D22" s="336"/>
      <c r="E22" s="336" t="n">
        <v>1</v>
      </c>
      <c r="F22" s="336"/>
      <c r="G22" s="336"/>
      <c r="H22" s="337" t="n">
        <v>1</v>
      </c>
      <c r="I22" s="336" t="n">
        <v>1</v>
      </c>
      <c r="J22" s="336"/>
      <c r="K22" s="352"/>
      <c r="L22" s="341" t="e">
        <f aca="false">mergeValue() &amp;"."&amp;mergeValue()&amp;"."&amp;mergeValue()&amp;"."&amp;mergeValue()&amp;"."&amp;mergeValue()</f>
        <v>#VALUE!</v>
      </c>
      <c r="M22" s="353" t="s">
        <v>200</v>
      </c>
      <c r="N22" s="279"/>
      <c r="O22" s="354"/>
      <c r="P22" s="354"/>
      <c r="Q22" s="354"/>
      <c r="R22" s="354"/>
      <c r="S22" s="354"/>
      <c r="T22" s="354"/>
      <c r="U22" s="354"/>
      <c r="V22" s="354"/>
      <c r="W22" s="345" t="s">
        <v>201</v>
      </c>
    </row>
    <row r="23" customFormat="false" ht="33.75" hidden="false" customHeight="fals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&amp;"."&amp;mergeValue()&amp;"."&amp;mergeValue()&amp;"."&amp;mergeValue()&amp;"."&amp;mergeValue()&amp;"."&amp;mergeValue()</f>
        <v>#VALUE!</v>
      </c>
      <c r="M23" s="356" t="s">
        <v>202</v>
      </c>
      <c r="N23" s="279"/>
      <c r="O23" s="354"/>
      <c r="P23" s="354"/>
      <c r="Q23" s="354"/>
      <c r="R23" s="354"/>
      <c r="S23" s="354"/>
      <c r="T23" s="354"/>
      <c r="U23" s="354"/>
      <c r="V23" s="354"/>
      <c r="W23" s="345" t="s">
        <v>203</v>
      </c>
      <c r="Y23" s="139" t="e">
        <f aca="false">strCheckUnique()</f>
        <v>#VALUE!</v>
      </c>
      <c r="AA23" s="139" t="str">
        <f aca="false">IF(O23="","",O23 &amp; ":_")</f>
        <v/>
      </c>
    </row>
    <row r="24" customFormat="false" ht="122.1"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&amp;"."&amp;mergeValue()&amp;"."&amp;mergeValue()&amp;"."&amp;mergeValue()&amp;"."&amp;mergeValue()&amp;"."&amp;mergeValue()&amp;"."&amp;mergeValue()</f>
        <v>#VALUE!</v>
      </c>
      <c r="M24" s="357"/>
      <c r="N24" s="404"/>
      <c r="O24" s="405"/>
      <c r="P24" s="358"/>
      <c r="Q24" s="358"/>
      <c r="R24" s="360"/>
      <c r="S24" s="361" t="s">
        <v>89</v>
      </c>
      <c r="T24" s="360"/>
      <c r="U24" s="361" t="s">
        <v>38</v>
      </c>
      <c r="V24" s="406"/>
      <c r="W24" s="285" t="s">
        <v>204</v>
      </c>
      <c r="X24" s="142" t="e">
        <f aca="false">strCheckDate()</f>
        <v>#VALUE!</v>
      </c>
      <c r="Y24" s="139"/>
      <c r="Z24" s="139" t="str">
        <f aca="false">IF(M24="","",M24 )</f>
        <v/>
      </c>
      <c r="AA24" s="139"/>
      <c r="AB24" s="139"/>
      <c r="AC24" s="139"/>
    </row>
    <row r="25" customFormat="false" ht="11.25" hidden="true" customHeight="false" outlineLevel="0" collapsed="false">
      <c r="A25" s="336"/>
      <c r="B25" s="336"/>
      <c r="C25" s="336"/>
      <c r="D25" s="336"/>
      <c r="E25" s="336"/>
      <c r="F25" s="336"/>
      <c r="G25" s="337"/>
      <c r="H25" s="337"/>
      <c r="I25" s="336"/>
      <c r="J25" s="336"/>
      <c r="K25" s="355"/>
      <c r="L25" s="362"/>
      <c r="M25" s="343"/>
      <c r="N25" s="404"/>
      <c r="O25" s="363"/>
      <c r="P25" s="358"/>
      <c r="Q25" s="363" t="str">
        <f aca="false">R24 &amp; "-" &amp; T24</f>
        <v>-</v>
      </c>
      <c r="R25" s="360"/>
      <c r="S25" s="361"/>
      <c r="T25" s="360"/>
      <c r="U25" s="361"/>
      <c r="V25" s="406"/>
      <c r="W25" s="285"/>
    </row>
    <row r="26" s="2" customFormat="true" ht="15" hidden="false" customHeight="true" outlineLevel="0" collapsed="false">
      <c r="A26" s="336"/>
      <c r="B26" s="336"/>
      <c r="C26" s="336"/>
      <c r="D26" s="336"/>
      <c r="E26" s="336"/>
      <c r="F26" s="336"/>
      <c r="G26" s="336"/>
      <c r="H26" s="337"/>
      <c r="I26" s="336"/>
      <c r="J26" s="336"/>
      <c r="K26" s="352"/>
      <c r="L26" s="364"/>
      <c r="M26" s="365" t="s">
        <v>205</v>
      </c>
      <c r="N26" s="371"/>
      <c r="O26" s="407"/>
      <c r="P26" s="407"/>
      <c r="Q26" s="407"/>
      <c r="R26" s="368"/>
      <c r="S26" s="175"/>
      <c r="T26" s="368"/>
      <c r="U26" s="371"/>
      <c r="V26" s="366"/>
      <c r="W26" s="285"/>
      <c r="X26" s="376"/>
      <c r="Y26" s="376"/>
      <c r="Z26" s="376"/>
      <c r="AA26" s="376"/>
      <c r="AB26" s="376"/>
      <c r="AC26" s="376"/>
      <c r="AD26" s="376"/>
      <c r="AE26" s="376"/>
      <c r="AF26" s="376"/>
      <c r="AG26" s="376"/>
    </row>
    <row r="27" s="2" customFormat="true" ht="15" hidden="false" customHeight="true" outlineLevel="0" collapsed="false">
      <c r="A27" s="336"/>
      <c r="B27" s="336"/>
      <c r="C27" s="336"/>
      <c r="D27" s="336"/>
      <c r="E27" s="336"/>
      <c r="F27" s="336"/>
      <c r="G27" s="336"/>
      <c r="H27" s="337"/>
      <c r="I27" s="336"/>
      <c r="J27" s="336"/>
      <c r="K27" s="352"/>
      <c r="L27" s="364"/>
      <c r="M27" s="367" t="s">
        <v>206</v>
      </c>
      <c r="N27" s="287"/>
      <c r="O27" s="407"/>
      <c r="P27" s="407"/>
      <c r="Q27" s="407"/>
      <c r="R27" s="368"/>
      <c r="S27" s="175"/>
      <c r="T27" s="368"/>
      <c r="U27" s="287"/>
      <c r="V27" s="175"/>
      <c r="W27" s="366"/>
      <c r="X27" s="376"/>
      <c r="Y27" s="376"/>
      <c r="Z27" s="376"/>
      <c r="AA27" s="376"/>
      <c r="AB27" s="376"/>
      <c r="AC27" s="376"/>
      <c r="AD27" s="376"/>
      <c r="AE27" s="376"/>
      <c r="AF27" s="376"/>
      <c r="AG27" s="376"/>
    </row>
    <row r="28" s="2" customFormat="true" ht="15" hidden="false" customHeight="true" outlineLevel="0" collapsed="false">
      <c r="A28" s="336"/>
      <c r="B28" s="336"/>
      <c r="C28" s="336"/>
      <c r="D28" s="336"/>
      <c r="E28" s="191"/>
      <c r="F28" s="336"/>
      <c r="G28" s="336"/>
      <c r="H28" s="336"/>
      <c r="I28" s="339"/>
      <c r="J28" s="370"/>
      <c r="K28" s="340"/>
      <c r="L28" s="364"/>
      <c r="M28" s="371" t="s">
        <v>207</v>
      </c>
      <c r="N28" s="374"/>
      <c r="O28" s="407"/>
      <c r="P28" s="407"/>
      <c r="Q28" s="407"/>
      <c r="R28" s="368"/>
      <c r="S28" s="175"/>
      <c r="T28" s="368"/>
      <c r="U28" s="374"/>
      <c r="V28" s="175"/>
      <c r="W28" s="366"/>
      <c r="X28" s="376"/>
      <c r="Y28" s="376"/>
      <c r="Z28" s="376"/>
      <c r="AA28" s="376"/>
      <c r="AB28" s="376"/>
      <c r="AC28" s="376"/>
      <c r="AD28" s="376"/>
      <c r="AE28" s="376"/>
      <c r="AF28" s="376"/>
      <c r="AG28" s="376"/>
    </row>
    <row r="29" s="2" customFormat="true" ht="15" hidden="false" customHeight="true" outlineLevel="0" collapsed="false">
      <c r="A29" s="336"/>
      <c r="B29" s="336"/>
      <c r="C29" s="336"/>
      <c r="D29" s="191"/>
      <c r="E29" s="191"/>
      <c r="F29" s="336"/>
      <c r="G29" s="336"/>
      <c r="H29" s="336"/>
      <c r="I29" s="339"/>
      <c r="J29" s="370"/>
      <c r="K29" s="340"/>
      <c r="L29" s="364"/>
      <c r="M29" s="287" t="s">
        <v>208</v>
      </c>
      <c r="N29" s="374"/>
      <c r="O29" s="407"/>
      <c r="P29" s="407"/>
      <c r="Q29" s="407"/>
      <c r="R29" s="368"/>
      <c r="S29" s="175"/>
      <c r="T29" s="368"/>
      <c r="U29" s="374"/>
      <c r="V29" s="175"/>
      <c r="W29" s="366"/>
      <c r="X29" s="376"/>
      <c r="Y29" s="376"/>
      <c r="Z29" s="376"/>
      <c r="AA29" s="376"/>
      <c r="AB29" s="376"/>
      <c r="AC29" s="376"/>
      <c r="AD29" s="376"/>
      <c r="AE29" s="376"/>
      <c r="AF29" s="376"/>
      <c r="AG29" s="376"/>
    </row>
    <row r="30" s="2" customFormat="true" ht="15" hidden="false" customHeight="true" outlineLevel="0" collapsed="false">
      <c r="A30" s="336"/>
      <c r="B30" s="336"/>
      <c r="C30" s="191"/>
      <c r="D30" s="191"/>
      <c r="E30" s="191"/>
      <c r="F30" s="191"/>
      <c r="G30" s="372"/>
      <c r="H30" s="339"/>
      <c r="I30" s="3"/>
      <c r="J30" s="370"/>
      <c r="K30" s="373"/>
      <c r="L30" s="364"/>
      <c r="M30" s="374" t="s">
        <v>209</v>
      </c>
      <c r="N30" s="374"/>
      <c r="O30" s="407"/>
      <c r="P30" s="407"/>
      <c r="Q30" s="407"/>
      <c r="R30" s="368"/>
      <c r="S30" s="175"/>
      <c r="T30" s="368"/>
      <c r="U30" s="374"/>
      <c r="V30" s="175"/>
      <c r="W30" s="366"/>
      <c r="X30" s="376"/>
      <c r="Y30" s="376"/>
      <c r="Z30" s="376"/>
      <c r="AA30" s="376"/>
      <c r="AB30" s="376"/>
      <c r="AC30" s="376"/>
      <c r="AD30" s="376"/>
      <c r="AE30" s="376"/>
      <c r="AF30" s="376"/>
      <c r="AG30" s="376"/>
    </row>
    <row r="31" s="2" customFormat="true" ht="15" hidden="false" customHeight="true" outlineLevel="0" collapsed="false">
      <c r="A31" s="336"/>
      <c r="B31" s="191"/>
      <c r="C31" s="191"/>
      <c r="D31" s="191"/>
      <c r="E31" s="191"/>
      <c r="F31" s="191"/>
      <c r="G31" s="372"/>
      <c r="H31" s="339"/>
      <c r="I31" s="339"/>
      <c r="J31" s="370"/>
      <c r="K31" s="340"/>
      <c r="L31" s="364"/>
      <c r="M31" s="187" t="s">
        <v>119</v>
      </c>
      <c r="N31" s="374"/>
      <c r="O31" s="407"/>
      <c r="P31" s="407"/>
      <c r="Q31" s="407"/>
      <c r="R31" s="368"/>
      <c r="S31" s="175"/>
      <c r="T31" s="368"/>
      <c r="U31" s="374"/>
      <c r="V31" s="175"/>
      <c r="W31" s="366"/>
      <c r="X31" s="376"/>
      <c r="Y31" s="376"/>
      <c r="Z31" s="376"/>
      <c r="AA31" s="376"/>
      <c r="AB31" s="376"/>
      <c r="AC31" s="376"/>
      <c r="AD31" s="376"/>
      <c r="AE31" s="376"/>
      <c r="AF31" s="376"/>
      <c r="AG31" s="376"/>
    </row>
    <row r="32" s="2" customFormat="true" ht="15" hidden="false" customHeight="true" outlineLevel="0" collapsed="false">
      <c r="L32" s="364"/>
      <c r="M32" s="295" t="s">
        <v>210</v>
      </c>
      <c r="N32" s="374"/>
      <c r="O32" s="407"/>
      <c r="P32" s="407"/>
      <c r="Q32" s="407"/>
      <c r="R32" s="368"/>
      <c r="S32" s="175"/>
      <c r="T32" s="368"/>
      <c r="U32" s="374"/>
      <c r="V32" s="175"/>
      <c r="W32" s="366"/>
      <c r="X32" s="376"/>
      <c r="Y32" s="376"/>
      <c r="Z32" s="376"/>
      <c r="AA32" s="376"/>
      <c r="AB32" s="376"/>
      <c r="AC32" s="376"/>
      <c r="AD32" s="376"/>
      <c r="AE32" s="376"/>
      <c r="AF32" s="376"/>
      <c r="AG32" s="376"/>
    </row>
    <row r="33" customFormat="false" ht="3" hidden="false" customHeight="true" outlineLevel="0" collapsed="false">
      <c r="L33" s="408"/>
      <c r="M33" s="408"/>
      <c r="N33" s="408"/>
      <c r="O33" s="408"/>
      <c r="P33" s="408"/>
      <c r="Q33" s="408"/>
      <c r="R33" s="408"/>
      <c r="S33" s="408"/>
      <c r="T33" s="408"/>
      <c r="U33" s="408"/>
    </row>
    <row r="34" customFormat="false" ht="133.5" hidden="false" customHeight="true" outlineLevel="0" collapsed="false">
      <c r="L34" s="377" t="n">
        <v>1</v>
      </c>
      <c r="M34" s="301" t="s">
        <v>211</v>
      </c>
      <c r="N34" s="301"/>
      <c r="O34" s="301"/>
      <c r="P34" s="301"/>
      <c r="Q34" s="301"/>
      <c r="R34" s="301"/>
      <c r="S34" s="301"/>
      <c r="T34" s="301"/>
      <c r="U34" s="301"/>
      <c r="V34" s="301"/>
      <c r="W34" s="301"/>
    </row>
  </sheetData>
  <sheetProtection sheet="true" password="fa9c" objects="true" scenarios="true" formatColumns="false" formatRows="false"/>
  <mergeCells count="37">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R15:T15"/>
    <mergeCell ref="S16:T16"/>
    <mergeCell ref="S17:T17"/>
    <mergeCell ref="A18:A31"/>
    <mergeCell ref="O18:V18"/>
    <mergeCell ref="B19:B30"/>
    <mergeCell ref="O19:V19"/>
    <mergeCell ref="C20:C29"/>
    <mergeCell ref="O20:V20"/>
    <mergeCell ref="D21:D28"/>
    <mergeCell ref="O21:V21"/>
    <mergeCell ref="E22:E27"/>
    <mergeCell ref="I22:I27"/>
    <mergeCell ref="O22:V22"/>
    <mergeCell ref="F23:F26"/>
    <mergeCell ref="J23:J26"/>
    <mergeCell ref="O23:V23"/>
    <mergeCell ref="R24:R25"/>
    <mergeCell ref="S24:S25"/>
    <mergeCell ref="T24:T25"/>
    <mergeCell ref="U24:U25"/>
    <mergeCell ref="W24:W26"/>
    <mergeCell ref="M34:W34"/>
  </mergeCells>
  <dataValidations count="9">
    <dataValidation allowBlank="true" error="Допускается ввод не более 900 символов!" errorTitle="Ошибка" operator="lessThanOrEqual" showDropDown="false" showErrorMessage="true" showInputMessage="true" sqref="JS18:JS24 TO18:TO24 ADK18:ADK24"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V23 M24"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R25 T24:T25 JN24:JN25 JP24:JP25 TJ24:TJ25 TL24:TL25 ADF24:ADF25 ADH24:ADH25"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S25 U24 JO24:JO25 JQ24 TK24:TK25 TM24 ADG24:ADG25 ADI2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K23 TG23 ADC23 JI24 TE24 ADA24" type="list">
      <formula1>0</formula1>
      <formula2>0</formula2>
    </dataValidation>
    <dataValidation allowBlank="true" operator="between" promptTitle="checkPeriodRange" showDropDown="false" showErrorMessage="false" showInputMessage="false" sqref="Q25 JM25 TI25 ADE25" type="none">
      <formula1>0</formula1>
      <formula2>0</formula2>
    </dataValidation>
    <dataValidation allowBlank="true" error="Выберите значение из списка" errorTitle="Ошибка" operator="between" showDropDown="false" showErrorMessage="true" showInputMessage="true" sqref="O22 JK22 TG22 ADC22"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L26:V32 JH26:JS32 TD26:TO32 ACZ26:ADK32 W27:W32" type="none">
      <formula1>0</formula1>
      <formula2>0</formula2>
    </dataValidation>
    <dataValidation allowBlank="true" error="Допускается ввод только неотрицательных чисел!" errorTitle="Ошибка" operator="between" showDropDown="false" showErrorMessage="true" showInputMessage="false" sqref="O24 JK24 TG24 ADC24" type="decimal">
      <formula1>0</formula1>
      <formula2>1E+024</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false"/>
  </sheetPr>
  <dimension ref="A1:T15"/>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98</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t="str">
        <f aca="false">IF('Перечень тарифов'!R37="","наименование отсутствует","" &amp; 'Перечень тарифов'!R37 &amp; "")</f>
        <v>наименование отсутствует</v>
      </c>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t="str">
        <f aca="false">IF('Перечень тарифов'!F37="","наименование отсутствует","" &amp; 'Перечень тарифов'!F37 &amp; "")</f>
        <v>Производство. Теплоноситель</v>
      </c>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t="str">
        <f aca="false">IF(Территории!H13="","","" &amp; Территории!H13 &amp; "")</f>
        <v>город Ярославль</v>
      </c>
      <c r="I12" s="279" t="s">
        <v>173</v>
      </c>
      <c r="J12" s="280"/>
      <c r="K12" s="268"/>
      <c r="L12" s="268"/>
      <c r="M12" s="268"/>
      <c r="N12" s="268"/>
      <c r="O12" s="268"/>
      <c r="P12" s="268"/>
      <c r="Q12" s="268"/>
      <c r="R12" s="268"/>
      <c r="S12" s="268"/>
      <c r="T12" s="268"/>
    </row>
    <row r="13" s="269" customFormat="true" ht="56.25" hidden="false" customHeight="false" outlineLevel="0" collapsed="false">
      <c r="A13" s="281"/>
      <c r="B13" s="281"/>
      <c r="C13" s="281"/>
      <c r="D13" s="281" t="n">
        <v>1</v>
      </c>
      <c r="F13" s="276" t="e">
        <f aca="false">"4."&amp;mergeValue() &amp;"."&amp;mergeValue()&amp;"."&amp;mergeValue()&amp;"."&amp;mergeValue()</f>
        <v>#VALUE!</v>
      </c>
      <c r="G13" s="284" t="s">
        <v>174</v>
      </c>
      <c r="H13" s="278" t="str">
        <f aca="false">IF(Территории!R14="","","" &amp; Территории!R14 &amp; "")</f>
        <v>город Ярославль (78701000)</v>
      </c>
      <c r="I13" s="285" t="s">
        <v>175</v>
      </c>
      <c r="J13" s="280"/>
      <c r="K13" s="268"/>
      <c r="L13" s="268"/>
      <c r="M13" s="268"/>
      <c r="N13" s="268"/>
      <c r="O13" s="268"/>
      <c r="P13" s="268"/>
      <c r="Q13" s="268"/>
      <c r="R13" s="268"/>
      <c r="S13" s="268"/>
      <c r="T13" s="268"/>
    </row>
    <row r="14" s="245" customFormat="true" ht="3" hidden="false" customHeight="true" outlineLevel="0" collapsed="false">
      <c r="A14" s="208"/>
      <c r="B14" s="208"/>
      <c r="C14" s="208"/>
      <c r="D14" s="208"/>
      <c r="F14" s="296"/>
      <c r="G14" s="297"/>
      <c r="H14" s="298"/>
      <c r="I14" s="299"/>
      <c r="J14" s="208"/>
      <c r="K14" s="208"/>
      <c r="L14" s="208"/>
      <c r="M14" s="208"/>
      <c r="N14" s="208"/>
      <c r="O14" s="208"/>
      <c r="P14" s="208"/>
      <c r="Q14" s="208"/>
      <c r="R14" s="208"/>
      <c r="S14" s="208"/>
      <c r="T14" s="208"/>
    </row>
    <row r="15" s="245" customFormat="true" ht="15" hidden="false" customHeight="true" outlineLevel="0" collapsed="false">
      <c r="A15" s="208"/>
      <c r="B15" s="208"/>
      <c r="C15" s="208"/>
      <c r="D15" s="208"/>
      <c r="F15" s="300"/>
      <c r="G15" s="301" t="s">
        <v>180</v>
      </c>
      <c r="H15" s="301"/>
      <c r="I15" s="302"/>
      <c r="J15" s="208"/>
      <c r="K15" s="208"/>
      <c r="L15" s="208"/>
      <c r="M15" s="208"/>
      <c r="N15" s="208"/>
      <c r="O15" s="208"/>
      <c r="P15" s="208"/>
      <c r="Q15" s="208"/>
      <c r="R15" s="208"/>
      <c r="S15" s="208"/>
      <c r="T15" s="208"/>
    </row>
  </sheetData>
  <sheetProtection sheet="true" password="fa9c" objects="true" scenarios="true" formatColumns="false" formatRows="false"/>
  <mergeCells count="7">
    <mergeCell ref="F2:H2"/>
    <mergeCell ref="F4:H4"/>
    <mergeCell ref="I4:I5"/>
    <mergeCell ref="A8:A13"/>
    <mergeCell ref="B11:B13"/>
    <mergeCell ref="C12:C13"/>
    <mergeCell ref="G15:H15"/>
  </mergeCells>
  <dataValidations count="1">
    <dataValidation allowBlank="true" error="Допускается ввод не более 900 символов!" errorTitle="Ошибка" operator="lessThanOrEqual" showDropDown="false" showErrorMessage="true" showInputMessage="true" sqref="I14:I15"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1:AA11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cols>
    <col collapsed="false" customWidth="true" hidden="false" outlineLevel="0" max="1" min="1" style="2" width="3.29"/>
    <col collapsed="false" customWidth="false" hidden="false" outlineLevel="0" max="2" min="2" style="2" width="8.71"/>
    <col collapsed="false" customWidth="true" hidden="false" outlineLevel="0" max="3" min="3" style="2" width="22.28"/>
    <col collapsed="false" customWidth="true" hidden="false" outlineLevel="0" max="4" min="4" style="2" width="4.28"/>
    <col collapsed="false" customWidth="true" hidden="false" outlineLevel="0" max="6" min="5" style="2" width="4.43"/>
    <col collapsed="false" customWidth="true" hidden="false" outlineLevel="0" max="7" min="7" style="2" width="4.57"/>
    <col collapsed="false" customWidth="true" hidden="false" outlineLevel="0" max="25" min="8" style="2" width="4.43"/>
    <col collapsed="false" customWidth="true" hidden="false" outlineLevel="0" max="33" min="26" style="3" width="9.14"/>
  </cols>
  <sheetData>
    <row r="1" customFormat="false" ht="3" hidden="false" customHeight="true" outlineLevel="0" collapsed="false">
      <c r="AA1" s="3" t="s">
        <v>0</v>
      </c>
    </row>
    <row r="2" customFormat="false" ht="16.5" hidden="false" customHeight="true" outlineLevel="0" collapsed="false">
      <c r="B2" s="4" t="e">
        <f aca="false">"Код шаблона: " &amp;GetCode()</f>
        <v>#VALUE!</v>
      </c>
      <c r="C2" s="4"/>
      <c r="D2" s="4"/>
      <c r="E2" s="4"/>
      <c r="F2" s="4"/>
      <c r="G2" s="4"/>
      <c r="Q2" s="5"/>
      <c r="R2" s="5"/>
      <c r="S2" s="5"/>
      <c r="T2" s="5"/>
      <c r="U2" s="5"/>
      <c r="V2" s="5"/>
      <c r="W2" s="5"/>
    </row>
    <row r="3" customFormat="false" ht="18" hidden="false" customHeight="true" outlineLevel="0" collapsed="false">
      <c r="B3" s="6" t="e">
        <f aca="false">"Версия " &amp;GetVersion()</f>
        <v>#VALUE!</v>
      </c>
      <c r="C3" s="6"/>
      <c r="Q3" s="5"/>
      <c r="R3" s="5"/>
      <c r="S3" s="5"/>
      <c r="T3" s="5"/>
      <c r="U3" s="5"/>
      <c r="V3" s="5"/>
      <c r="W3" s="7"/>
    </row>
    <row r="4" customFormat="false" ht="3" hidden="false" customHeight="true" outlineLevel="0" collapsed="false"/>
    <row r="5" customFormat="false" ht="42.75" hidden="false" customHeight="true" outlineLevel="0" collapsed="false">
      <c r="B5" s="8" t="s">
        <v>1</v>
      </c>
      <c r="C5" s="8"/>
      <c r="D5" s="8"/>
      <c r="E5" s="8"/>
      <c r="F5" s="8"/>
      <c r="G5" s="8"/>
      <c r="H5" s="8"/>
      <c r="I5" s="8"/>
      <c r="J5" s="8"/>
      <c r="K5" s="8"/>
      <c r="L5" s="8"/>
      <c r="M5" s="8"/>
      <c r="N5" s="8"/>
      <c r="O5" s="8"/>
      <c r="P5" s="8"/>
      <c r="Q5" s="8"/>
      <c r="R5" s="8"/>
      <c r="S5" s="8"/>
      <c r="T5" s="8"/>
      <c r="U5" s="8"/>
      <c r="V5" s="8"/>
      <c r="W5" s="8"/>
      <c r="X5" s="8"/>
      <c r="Y5" s="8"/>
    </row>
    <row r="6" customFormat="false" ht="9.75" hidden="false" customHeight="true" outlineLevel="0" collapsed="false">
      <c r="B6" s="9"/>
      <c r="C6" s="10"/>
      <c r="D6" s="11"/>
      <c r="E6" s="11"/>
      <c r="F6" s="11"/>
      <c r="G6" s="11"/>
      <c r="H6" s="11"/>
      <c r="I6" s="11"/>
      <c r="J6" s="11"/>
      <c r="K6" s="11"/>
      <c r="L6" s="11"/>
      <c r="M6" s="11"/>
      <c r="N6" s="11"/>
      <c r="O6" s="11"/>
      <c r="P6" s="11"/>
      <c r="Q6" s="11"/>
      <c r="R6" s="11"/>
      <c r="S6" s="11"/>
      <c r="T6" s="11"/>
      <c r="U6" s="11"/>
      <c r="V6" s="11"/>
      <c r="W6" s="11"/>
      <c r="X6" s="11"/>
      <c r="Y6" s="12"/>
    </row>
    <row r="7" customFormat="false" ht="15" hidden="false" customHeight="true" outlineLevel="0" collapsed="false">
      <c r="B7" s="9"/>
      <c r="C7" s="10"/>
      <c r="D7" s="11"/>
      <c r="E7" s="13" t="s">
        <v>2</v>
      </c>
      <c r="F7" s="13"/>
      <c r="G7" s="13"/>
      <c r="H7" s="13"/>
      <c r="I7" s="13"/>
      <c r="J7" s="13"/>
      <c r="K7" s="13"/>
      <c r="L7" s="13"/>
      <c r="M7" s="13"/>
      <c r="N7" s="13"/>
      <c r="O7" s="13"/>
      <c r="P7" s="13"/>
      <c r="Q7" s="13"/>
      <c r="R7" s="13"/>
      <c r="S7" s="13"/>
      <c r="T7" s="13"/>
      <c r="U7" s="13"/>
      <c r="V7" s="13"/>
      <c r="W7" s="13"/>
      <c r="X7" s="13"/>
      <c r="Y7" s="12"/>
    </row>
    <row r="8" customFormat="false" ht="15" hidden="false" customHeight="true" outlineLevel="0" collapsed="false">
      <c r="B8" s="9"/>
      <c r="C8" s="10"/>
      <c r="D8" s="11"/>
      <c r="E8" s="13"/>
      <c r="F8" s="13"/>
      <c r="G8" s="13"/>
      <c r="H8" s="13"/>
      <c r="I8" s="13"/>
      <c r="J8" s="13"/>
      <c r="K8" s="13"/>
      <c r="L8" s="13"/>
      <c r="M8" s="13"/>
      <c r="N8" s="13"/>
      <c r="O8" s="13"/>
      <c r="P8" s="13"/>
      <c r="Q8" s="13"/>
      <c r="R8" s="13"/>
      <c r="S8" s="13"/>
      <c r="T8" s="13"/>
      <c r="U8" s="13"/>
      <c r="V8" s="13"/>
      <c r="W8" s="13"/>
      <c r="X8" s="13"/>
      <c r="Y8" s="12"/>
    </row>
    <row r="9" customFormat="false" ht="15" hidden="false" customHeight="true" outlineLevel="0" collapsed="false">
      <c r="B9" s="9"/>
      <c r="C9" s="10"/>
      <c r="D9" s="11"/>
      <c r="E9" s="13"/>
      <c r="F9" s="13"/>
      <c r="G9" s="13"/>
      <c r="H9" s="13"/>
      <c r="I9" s="13"/>
      <c r="J9" s="13"/>
      <c r="K9" s="13"/>
      <c r="L9" s="13"/>
      <c r="M9" s="13"/>
      <c r="N9" s="13"/>
      <c r="O9" s="13"/>
      <c r="P9" s="13"/>
      <c r="Q9" s="13"/>
      <c r="R9" s="13"/>
      <c r="S9" s="13"/>
      <c r="T9" s="13"/>
      <c r="U9" s="13"/>
      <c r="V9" s="13"/>
      <c r="W9" s="13"/>
      <c r="X9" s="13"/>
      <c r="Y9" s="12"/>
    </row>
    <row r="10" customFormat="false" ht="10.5" hidden="false" customHeight="true" outlineLevel="0" collapsed="false">
      <c r="B10" s="9"/>
      <c r="C10" s="10"/>
      <c r="D10" s="11"/>
      <c r="E10" s="13"/>
      <c r="F10" s="13"/>
      <c r="G10" s="13"/>
      <c r="H10" s="13"/>
      <c r="I10" s="13"/>
      <c r="J10" s="13"/>
      <c r="K10" s="13"/>
      <c r="L10" s="13"/>
      <c r="M10" s="13"/>
      <c r="N10" s="13"/>
      <c r="O10" s="13"/>
      <c r="P10" s="13"/>
      <c r="Q10" s="13"/>
      <c r="R10" s="13"/>
      <c r="S10" s="13"/>
      <c r="T10" s="13"/>
      <c r="U10" s="13"/>
      <c r="V10" s="13"/>
      <c r="W10" s="13"/>
      <c r="X10" s="13"/>
      <c r="Y10" s="12"/>
    </row>
    <row r="11" customFormat="false" ht="27" hidden="false" customHeight="true" outlineLevel="0" collapsed="false">
      <c r="B11" s="9"/>
      <c r="C11" s="10"/>
      <c r="D11" s="11"/>
      <c r="E11" s="13"/>
      <c r="F11" s="13"/>
      <c r="G11" s="13"/>
      <c r="H11" s="13"/>
      <c r="I11" s="13"/>
      <c r="J11" s="13"/>
      <c r="K11" s="13"/>
      <c r="L11" s="13"/>
      <c r="M11" s="13"/>
      <c r="N11" s="13"/>
      <c r="O11" s="13"/>
      <c r="P11" s="13"/>
      <c r="Q11" s="13"/>
      <c r="R11" s="13"/>
      <c r="S11" s="13"/>
      <c r="T11" s="13"/>
      <c r="U11" s="13"/>
      <c r="V11" s="13"/>
      <c r="W11" s="13"/>
      <c r="X11" s="13"/>
      <c r="Y11" s="12"/>
    </row>
    <row r="12" customFormat="false" ht="12" hidden="false" customHeight="true" outlineLevel="0" collapsed="false">
      <c r="B12" s="9"/>
      <c r="C12" s="10"/>
      <c r="D12" s="11"/>
      <c r="E12" s="13"/>
      <c r="F12" s="13"/>
      <c r="G12" s="13"/>
      <c r="H12" s="13"/>
      <c r="I12" s="13"/>
      <c r="J12" s="13"/>
      <c r="K12" s="13"/>
      <c r="L12" s="13"/>
      <c r="M12" s="13"/>
      <c r="N12" s="13"/>
      <c r="O12" s="13"/>
      <c r="P12" s="13"/>
      <c r="Q12" s="13"/>
      <c r="R12" s="13"/>
      <c r="S12" s="13"/>
      <c r="T12" s="13"/>
      <c r="U12" s="13"/>
      <c r="V12" s="13"/>
      <c r="W12" s="13"/>
      <c r="X12" s="13"/>
      <c r="Y12" s="12"/>
    </row>
    <row r="13" customFormat="false" ht="38.25" hidden="false" customHeight="true" outlineLevel="0" collapsed="false">
      <c r="B13" s="9"/>
      <c r="C13" s="10"/>
      <c r="D13" s="11"/>
      <c r="E13" s="13"/>
      <c r="F13" s="13"/>
      <c r="G13" s="13"/>
      <c r="H13" s="13"/>
      <c r="I13" s="13"/>
      <c r="J13" s="13"/>
      <c r="K13" s="13"/>
      <c r="L13" s="13"/>
      <c r="M13" s="13"/>
      <c r="N13" s="13"/>
      <c r="O13" s="13"/>
      <c r="P13" s="13"/>
      <c r="Q13" s="13"/>
      <c r="R13" s="13"/>
      <c r="S13" s="13"/>
      <c r="T13" s="13"/>
      <c r="U13" s="13"/>
      <c r="V13" s="13"/>
      <c r="W13" s="13"/>
      <c r="X13" s="13"/>
      <c r="Y13" s="14"/>
    </row>
    <row r="14" customFormat="false" ht="15" hidden="false" customHeight="true" outlineLevel="0" collapsed="false">
      <c r="B14" s="9"/>
      <c r="C14" s="10"/>
      <c r="D14" s="11"/>
      <c r="E14" s="13"/>
      <c r="F14" s="13"/>
      <c r="G14" s="13"/>
      <c r="H14" s="13"/>
      <c r="I14" s="13"/>
      <c r="J14" s="13"/>
      <c r="K14" s="13"/>
      <c r="L14" s="13"/>
      <c r="M14" s="13"/>
      <c r="N14" s="13"/>
      <c r="O14" s="13"/>
      <c r="P14" s="13"/>
      <c r="Q14" s="13"/>
      <c r="R14" s="13"/>
      <c r="S14" s="13"/>
      <c r="T14" s="13"/>
      <c r="U14" s="13"/>
      <c r="V14" s="13"/>
      <c r="W14" s="13"/>
      <c r="X14" s="13"/>
      <c r="Y14" s="12"/>
    </row>
    <row r="15" customFormat="false" ht="15" hidden="false" customHeight="false" outlineLevel="0" collapsed="false">
      <c r="B15" s="9"/>
      <c r="C15" s="10"/>
      <c r="D15" s="11"/>
      <c r="E15" s="13"/>
      <c r="F15" s="13"/>
      <c r="G15" s="13"/>
      <c r="H15" s="13"/>
      <c r="I15" s="13"/>
      <c r="J15" s="13"/>
      <c r="K15" s="13"/>
      <c r="L15" s="13"/>
      <c r="M15" s="13"/>
      <c r="N15" s="13"/>
      <c r="O15" s="13"/>
      <c r="P15" s="13"/>
      <c r="Q15" s="13"/>
      <c r="R15" s="13"/>
      <c r="S15" s="13"/>
      <c r="T15" s="13"/>
      <c r="U15" s="13"/>
      <c r="V15" s="13"/>
      <c r="W15" s="13"/>
      <c r="X15" s="13"/>
      <c r="Y15" s="12"/>
    </row>
    <row r="16" customFormat="false" ht="15" hidden="false" customHeight="false" outlineLevel="0" collapsed="false">
      <c r="B16" s="9"/>
      <c r="C16" s="10"/>
      <c r="D16" s="11"/>
      <c r="E16" s="13"/>
      <c r="F16" s="13"/>
      <c r="G16" s="13"/>
      <c r="H16" s="13"/>
      <c r="I16" s="13"/>
      <c r="J16" s="13"/>
      <c r="K16" s="13"/>
      <c r="L16" s="13"/>
      <c r="M16" s="13"/>
      <c r="N16" s="13"/>
      <c r="O16" s="13"/>
      <c r="P16" s="13"/>
      <c r="Q16" s="13"/>
      <c r="R16" s="13"/>
      <c r="S16" s="13"/>
      <c r="T16" s="13"/>
      <c r="U16" s="13"/>
      <c r="V16" s="13"/>
      <c r="W16" s="13"/>
      <c r="X16" s="13"/>
      <c r="Y16" s="12"/>
    </row>
    <row r="17" customFormat="false" ht="15" hidden="false" customHeight="true" outlineLevel="0" collapsed="false">
      <c r="B17" s="9"/>
      <c r="C17" s="10"/>
      <c r="D17" s="11"/>
      <c r="E17" s="13"/>
      <c r="F17" s="13"/>
      <c r="G17" s="13"/>
      <c r="H17" s="13"/>
      <c r="I17" s="13"/>
      <c r="J17" s="13"/>
      <c r="K17" s="13"/>
      <c r="L17" s="13"/>
      <c r="M17" s="13"/>
      <c r="N17" s="13"/>
      <c r="O17" s="13"/>
      <c r="P17" s="13"/>
      <c r="Q17" s="13"/>
      <c r="R17" s="13"/>
      <c r="S17" s="13"/>
      <c r="T17" s="13"/>
      <c r="U17" s="13"/>
      <c r="V17" s="13"/>
      <c r="W17" s="13"/>
      <c r="X17" s="13"/>
      <c r="Y17" s="12"/>
    </row>
    <row r="18" customFormat="false" ht="15" hidden="false" customHeight="false" outlineLevel="0" collapsed="false">
      <c r="B18" s="9"/>
      <c r="C18" s="10"/>
      <c r="D18" s="11"/>
      <c r="E18" s="13"/>
      <c r="F18" s="13"/>
      <c r="G18" s="13"/>
      <c r="H18" s="13"/>
      <c r="I18" s="13"/>
      <c r="J18" s="13"/>
      <c r="K18" s="13"/>
      <c r="L18" s="13"/>
      <c r="M18" s="13"/>
      <c r="N18" s="13"/>
      <c r="O18" s="13"/>
      <c r="P18" s="13"/>
      <c r="Q18" s="13"/>
      <c r="R18" s="13"/>
      <c r="S18" s="13"/>
      <c r="T18" s="13"/>
      <c r="U18" s="13"/>
      <c r="V18" s="13"/>
      <c r="W18" s="13"/>
      <c r="X18" s="13"/>
      <c r="Y18" s="12"/>
    </row>
    <row r="19" customFormat="false" ht="59.25" hidden="false" customHeight="true" outlineLevel="0" collapsed="false">
      <c r="B19" s="9"/>
      <c r="C19" s="10"/>
      <c r="D19" s="15"/>
      <c r="E19" s="13"/>
      <c r="F19" s="13"/>
      <c r="G19" s="13"/>
      <c r="H19" s="13"/>
      <c r="I19" s="13"/>
      <c r="J19" s="13"/>
      <c r="K19" s="13"/>
      <c r="L19" s="13"/>
      <c r="M19" s="13"/>
      <c r="N19" s="13"/>
      <c r="O19" s="13"/>
      <c r="P19" s="13"/>
      <c r="Q19" s="13"/>
      <c r="R19" s="13"/>
      <c r="S19" s="13"/>
      <c r="T19" s="13"/>
      <c r="U19" s="13"/>
      <c r="V19" s="13"/>
      <c r="W19" s="13"/>
      <c r="X19" s="13"/>
      <c r="Y19" s="12"/>
    </row>
    <row r="20" customFormat="false" ht="15" hidden="true" customHeight="false" outlineLevel="0" collapsed="false">
      <c r="B20" s="9"/>
      <c r="C20" s="10"/>
      <c r="D20" s="15"/>
      <c r="E20" s="16"/>
      <c r="F20" s="16"/>
      <c r="G20" s="16"/>
      <c r="H20" s="16"/>
      <c r="I20" s="16"/>
      <c r="J20" s="16"/>
      <c r="K20" s="16"/>
      <c r="L20" s="16"/>
      <c r="M20" s="16"/>
      <c r="N20" s="16"/>
      <c r="O20" s="16"/>
      <c r="P20" s="16"/>
      <c r="Q20" s="16"/>
      <c r="R20" s="16"/>
      <c r="S20" s="16"/>
      <c r="T20" s="16"/>
      <c r="U20" s="16"/>
      <c r="V20" s="16"/>
      <c r="W20" s="16"/>
      <c r="X20" s="16"/>
      <c r="Y20" s="12"/>
    </row>
    <row r="21" customFormat="false" ht="14.25" hidden="true" customHeight="true" outlineLevel="0" collapsed="false">
      <c r="B21" s="9"/>
      <c r="C21" s="10"/>
      <c r="D21" s="17"/>
      <c r="E21" s="18" t="s">
        <v>3</v>
      </c>
      <c r="F21" s="19" t="s">
        <v>4</v>
      </c>
      <c r="G21" s="19"/>
      <c r="H21" s="19"/>
      <c r="I21" s="19"/>
      <c r="J21" s="19"/>
      <c r="K21" s="19"/>
      <c r="L21" s="19"/>
      <c r="M21" s="19"/>
      <c r="N21" s="11"/>
      <c r="O21" s="20" t="s">
        <v>3</v>
      </c>
      <c r="P21" s="21" t="s">
        <v>5</v>
      </c>
      <c r="Q21" s="21"/>
      <c r="R21" s="21"/>
      <c r="S21" s="21"/>
      <c r="T21" s="21"/>
      <c r="U21" s="21"/>
      <c r="V21" s="21"/>
      <c r="W21" s="21"/>
      <c r="X21" s="21"/>
      <c r="Y21" s="12"/>
    </row>
    <row r="22" customFormat="false" ht="14.25" hidden="true" customHeight="true" outlineLevel="0" collapsed="false">
      <c r="B22" s="9"/>
      <c r="C22" s="10"/>
      <c r="D22" s="17"/>
      <c r="E22" s="22" t="s">
        <v>3</v>
      </c>
      <c r="F22" s="19" t="s">
        <v>6</v>
      </c>
      <c r="G22" s="19"/>
      <c r="H22" s="19"/>
      <c r="I22" s="19"/>
      <c r="J22" s="19"/>
      <c r="K22" s="19"/>
      <c r="L22" s="19"/>
      <c r="M22" s="19"/>
      <c r="N22" s="11"/>
      <c r="O22" s="23" t="s">
        <v>3</v>
      </c>
      <c r="P22" s="21" t="s">
        <v>7</v>
      </c>
      <c r="Q22" s="21"/>
      <c r="R22" s="21"/>
      <c r="S22" s="21"/>
      <c r="T22" s="21"/>
      <c r="U22" s="21"/>
      <c r="V22" s="21"/>
      <c r="W22" s="21"/>
      <c r="X22" s="21"/>
      <c r="Y22" s="12"/>
    </row>
    <row r="23" customFormat="false" ht="27" hidden="true" customHeight="true" outlineLevel="0" collapsed="false">
      <c r="B23" s="9"/>
      <c r="C23" s="10"/>
      <c r="D23" s="17"/>
      <c r="E23" s="11"/>
      <c r="F23" s="11"/>
      <c r="G23" s="11"/>
      <c r="H23" s="11"/>
      <c r="I23" s="11"/>
      <c r="J23" s="11"/>
      <c r="K23" s="11"/>
      <c r="L23" s="11"/>
      <c r="M23" s="11"/>
      <c r="N23" s="11"/>
      <c r="O23" s="11"/>
      <c r="P23" s="24"/>
      <c r="Q23" s="24"/>
      <c r="R23" s="24"/>
      <c r="S23" s="24"/>
      <c r="T23" s="24"/>
      <c r="U23" s="24"/>
      <c r="V23" s="24"/>
      <c r="W23" s="24"/>
      <c r="X23" s="11"/>
      <c r="Y23" s="12"/>
    </row>
    <row r="24" customFormat="false" ht="10.5" hidden="true" customHeight="true" outlineLevel="0" collapsed="false">
      <c r="B24" s="9"/>
      <c r="C24" s="10"/>
      <c r="D24" s="17"/>
      <c r="E24" s="11"/>
      <c r="F24" s="11"/>
      <c r="G24" s="11"/>
      <c r="H24" s="11"/>
      <c r="I24" s="11"/>
      <c r="J24" s="11"/>
      <c r="K24" s="11"/>
      <c r="L24" s="11"/>
      <c r="M24" s="11"/>
      <c r="N24" s="11"/>
      <c r="O24" s="11"/>
      <c r="P24" s="11"/>
      <c r="Q24" s="11"/>
      <c r="R24" s="11"/>
      <c r="S24" s="11"/>
      <c r="T24" s="11"/>
      <c r="U24" s="11"/>
      <c r="V24" s="11"/>
      <c r="W24" s="11"/>
      <c r="X24" s="11"/>
      <c r="Y24" s="12"/>
    </row>
    <row r="25" customFormat="false" ht="27" hidden="true" customHeight="true" outlineLevel="0" collapsed="false">
      <c r="B25" s="9"/>
      <c r="C25" s="10"/>
      <c r="D25" s="17"/>
      <c r="E25" s="11"/>
      <c r="F25" s="11"/>
      <c r="G25" s="11"/>
      <c r="H25" s="11"/>
      <c r="I25" s="11"/>
      <c r="J25" s="11"/>
      <c r="K25" s="11"/>
      <c r="L25" s="11"/>
      <c r="M25" s="11"/>
      <c r="N25" s="11"/>
      <c r="O25" s="11"/>
      <c r="P25" s="11"/>
      <c r="Q25" s="11"/>
      <c r="R25" s="11"/>
      <c r="S25" s="11"/>
      <c r="T25" s="11"/>
      <c r="U25" s="11"/>
      <c r="V25" s="11"/>
      <c r="W25" s="11"/>
      <c r="X25" s="11"/>
      <c r="Y25" s="12"/>
    </row>
    <row r="26" customFormat="false" ht="12" hidden="true" customHeight="true" outlineLevel="0" collapsed="false">
      <c r="B26" s="9"/>
      <c r="C26" s="10"/>
      <c r="D26" s="17"/>
      <c r="E26" s="11"/>
      <c r="F26" s="11"/>
      <c r="G26" s="11"/>
      <c r="H26" s="11"/>
      <c r="I26" s="11"/>
      <c r="J26" s="11"/>
      <c r="K26" s="11"/>
      <c r="L26" s="11"/>
      <c r="M26" s="11"/>
      <c r="N26" s="11"/>
      <c r="O26" s="11"/>
      <c r="P26" s="11"/>
      <c r="Q26" s="11"/>
      <c r="R26" s="11"/>
      <c r="S26" s="11"/>
      <c r="T26" s="11"/>
      <c r="U26" s="11"/>
      <c r="V26" s="11"/>
      <c r="W26" s="11"/>
      <c r="X26" s="11"/>
      <c r="Y26" s="12"/>
    </row>
    <row r="27" customFormat="false" ht="38.25" hidden="true" customHeight="true" outlineLevel="0" collapsed="false">
      <c r="B27" s="9"/>
      <c r="C27" s="10"/>
      <c r="D27" s="17"/>
      <c r="E27" s="11"/>
      <c r="F27" s="11"/>
      <c r="G27" s="11"/>
      <c r="H27" s="11"/>
      <c r="I27" s="11"/>
      <c r="J27" s="11"/>
      <c r="K27" s="11"/>
      <c r="L27" s="11"/>
      <c r="M27" s="11"/>
      <c r="N27" s="11"/>
      <c r="O27" s="11"/>
      <c r="P27" s="11"/>
      <c r="Q27" s="11"/>
      <c r="R27" s="11"/>
      <c r="S27" s="11"/>
      <c r="T27" s="11"/>
      <c r="U27" s="11"/>
      <c r="V27" s="11"/>
      <c r="W27" s="11"/>
      <c r="X27" s="11"/>
      <c r="Y27" s="12"/>
    </row>
    <row r="28" customFormat="false" ht="15" hidden="true" customHeight="false" outlineLevel="0" collapsed="false">
      <c r="B28" s="9"/>
      <c r="C28" s="10"/>
      <c r="D28" s="17"/>
      <c r="E28" s="11"/>
      <c r="F28" s="11"/>
      <c r="G28" s="11"/>
      <c r="H28" s="11"/>
      <c r="I28" s="11"/>
      <c r="J28" s="11"/>
      <c r="K28" s="11"/>
      <c r="L28" s="11"/>
      <c r="M28" s="11"/>
      <c r="N28" s="11"/>
      <c r="O28" s="11"/>
      <c r="P28" s="11"/>
      <c r="Q28" s="11"/>
      <c r="R28" s="11"/>
      <c r="S28" s="11"/>
      <c r="T28" s="11"/>
      <c r="U28" s="11"/>
      <c r="V28" s="11"/>
      <c r="W28" s="11"/>
      <c r="X28" s="11"/>
      <c r="Y28" s="12"/>
    </row>
    <row r="29" customFormat="false" ht="15" hidden="true" customHeight="false" outlineLevel="0" collapsed="false">
      <c r="B29" s="9"/>
      <c r="C29" s="10"/>
      <c r="D29" s="17"/>
      <c r="E29" s="11"/>
      <c r="F29" s="11"/>
      <c r="G29" s="11"/>
      <c r="H29" s="11"/>
      <c r="I29" s="11"/>
      <c r="J29" s="11"/>
      <c r="K29" s="11"/>
      <c r="L29" s="11"/>
      <c r="M29" s="11"/>
      <c r="N29" s="11"/>
      <c r="O29" s="11"/>
      <c r="P29" s="11"/>
      <c r="Q29" s="11"/>
      <c r="R29" s="11"/>
      <c r="S29" s="11"/>
      <c r="T29" s="11"/>
      <c r="U29" s="11"/>
      <c r="V29" s="11"/>
      <c r="W29" s="11"/>
      <c r="X29" s="11"/>
      <c r="Y29" s="12"/>
    </row>
    <row r="30" customFormat="false" ht="15" hidden="true" customHeight="false" outlineLevel="0" collapsed="false">
      <c r="B30" s="9"/>
      <c r="C30" s="10"/>
      <c r="D30" s="17"/>
      <c r="E30" s="11"/>
      <c r="F30" s="11"/>
      <c r="G30" s="11"/>
      <c r="H30" s="11"/>
      <c r="I30" s="11"/>
      <c r="J30" s="11"/>
      <c r="K30" s="11"/>
      <c r="L30" s="11"/>
      <c r="M30" s="11"/>
      <c r="N30" s="11"/>
      <c r="O30" s="11"/>
      <c r="P30" s="11"/>
      <c r="Q30" s="11"/>
      <c r="R30" s="11"/>
      <c r="S30" s="11"/>
      <c r="T30" s="11"/>
      <c r="U30" s="11"/>
      <c r="V30" s="11"/>
      <c r="W30" s="11"/>
      <c r="X30" s="11"/>
      <c r="Y30" s="12"/>
    </row>
    <row r="31" customFormat="false" ht="15" hidden="true" customHeight="false" outlineLevel="0" collapsed="false">
      <c r="B31" s="9"/>
      <c r="C31" s="10"/>
      <c r="D31" s="17"/>
      <c r="E31" s="11"/>
      <c r="F31" s="11"/>
      <c r="G31" s="11"/>
      <c r="H31" s="11"/>
      <c r="I31" s="11"/>
      <c r="J31" s="11"/>
      <c r="K31" s="11"/>
      <c r="L31" s="11"/>
      <c r="M31" s="11"/>
      <c r="N31" s="11"/>
      <c r="O31" s="11"/>
      <c r="P31" s="11"/>
      <c r="Q31" s="11"/>
      <c r="R31" s="11"/>
      <c r="S31" s="11"/>
      <c r="T31" s="11"/>
      <c r="U31" s="11"/>
      <c r="V31" s="11"/>
      <c r="W31" s="11"/>
      <c r="X31" s="11"/>
      <c r="Y31" s="12"/>
    </row>
    <row r="32" customFormat="false" ht="15" hidden="true" customHeight="false" outlineLevel="0" collapsed="false">
      <c r="B32" s="9"/>
      <c r="C32" s="10"/>
      <c r="D32" s="17"/>
      <c r="E32" s="11"/>
      <c r="F32" s="11"/>
      <c r="G32" s="11"/>
      <c r="H32" s="11"/>
      <c r="I32" s="11"/>
      <c r="J32" s="11"/>
      <c r="K32" s="11"/>
      <c r="L32" s="11"/>
      <c r="M32" s="11"/>
      <c r="N32" s="11"/>
      <c r="O32" s="11"/>
      <c r="P32" s="11"/>
      <c r="Q32" s="11"/>
      <c r="R32" s="11"/>
      <c r="S32" s="11"/>
      <c r="T32" s="11"/>
      <c r="U32" s="11"/>
      <c r="V32" s="11"/>
      <c r="W32" s="11"/>
      <c r="X32" s="11"/>
      <c r="Y32" s="12"/>
    </row>
    <row r="33" customFormat="false" ht="18.75" hidden="true" customHeight="true" outlineLevel="0" collapsed="false">
      <c r="B33" s="9"/>
      <c r="C33" s="10"/>
      <c r="D33" s="15"/>
      <c r="E33" s="16"/>
      <c r="F33" s="16"/>
      <c r="G33" s="16"/>
      <c r="H33" s="16"/>
      <c r="I33" s="16"/>
      <c r="J33" s="16"/>
      <c r="K33" s="16"/>
      <c r="L33" s="16"/>
      <c r="M33" s="16"/>
      <c r="N33" s="16"/>
      <c r="O33" s="16"/>
      <c r="P33" s="16"/>
      <c r="Q33" s="16"/>
      <c r="R33" s="16"/>
      <c r="S33" s="16"/>
      <c r="T33" s="16"/>
      <c r="U33" s="16"/>
      <c r="V33" s="16"/>
      <c r="W33" s="16"/>
      <c r="X33" s="16"/>
      <c r="Y33" s="12"/>
    </row>
    <row r="34" customFormat="false" ht="15" hidden="true" customHeight="false" outlineLevel="0" collapsed="false">
      <c r="B34" s="9"/>
      <c r="C34" s="10"/>
      <c r="D34" s="15"/>
      <c r="E34" s="16"/>
      <c r="F34" s="16"/>
      <c r="G34" s="16"/>
      <c r="H34" s="16"/>
      <c r="I34" s="16"/>
      <c r="J34" s="16"/>
      <c r="K34" s="16"/>
      <c r="L34" s="16"/>
      <c r="M34" s="16"/>
      <c r="N34" s="16"/>
      <c r="O34" s="16"/>
      <c r="P34" s="16"/>
      <c r="Q34" s="16"/>
      <c r="R34" s="16"/>
      <c r="S34" s="16"/>
      <c r="T34" s="16"/>
      <c r="U34" s="16"/>
      <c r="V34" s="16"/>
      <c r="W34" s="16"/>
      <c r="X34" s="16"/>
      <c r="Y34" s="12"/>
    </row>
    <row r="35" customFormat="false" ht="24" hidden="true" customHeight="true" outlineLevel="0" collapsed="false">
      <c r="B35" s="9"/>
      <c r="C35" s="10"/>
      <c r="D35" s="17"/>
      <c r="E35" s="25" t="s">
        <v>8</v>
      </c>
      <c r="F35" s="25"/>
      <c r="G35" s="25"/>
      <c r="H35" s="25"/>
      <c r="I35" s="25"/>
      <c r="J35" s="25"/>
      <c r="K35" s="25"/>
      <c r="L35" s="25"/>
      <c r="M35" s="25"/>
      <c r="N35" s="25"/>
      <c r="O35" s="25"/>
      <c r="P35" s="25"/>
      <c r="Q35" s="25"/>
      <c r="R35" s="25"/>
      <c r="S35" s="25"/>
      <c r="T35" s="25"/>
      <c r="U35" s="25"/>
      <c r="V35" s="25"/>
      <c r="W35" s="25"/>
      <c r="X35" s="25"/>
      <c r="Y35" s="12"/>
    </row>
    <row r="36" customFormat="false" ht="38.25" hidden="true" customHeight="true" outlineLevel="0" collapsed="false">
      <c r="B36" s="9"/>
      <c r="C36" s="10"/>
      <c r="D36" s="17"/>
      <c r="E36" s="25"/>
      <c r="F36" s="25"/>
      <c r="G36" s="25"/>
      <c r="H36" s="25"/>
      <c r="I36" s="25"/>
      <c r="J36" s="25"/>
      <c r="K36" s="25"/>
      <c r="L36" s="25"/>
      <c r="M36" s="25"/>
      <c r="N36" s="25"/>
      <c r="O36" s="25"/>
      <c r="P36" s="25"/>
      <c r="Q36" s="25"/>
      <c r="R36" s="25"/>
      <c r="S36" s="25"/>
      <c r="T36" s="25"/>
      <c r="U36" s="25"/>
      <c r="V36" s="25"/>
      <c r="W36" s="25"/>
      <c r="X36" s="25"/>
      <c r="Y36" s="12"/>
    </row>
    <row r="37" customFormat="false" ht="9.75" hidden="true" customHeight="true" outlineLevel="0" collapsed="false">
      <c r="B37" s="9"/>
      <c r="C37" s="10"/>
      <c r="D37" s="17"/>
      <c r="E37" s="25"/>
      <c r="F37" s="25"/>
      <c r="G37" s="25"/>
      <c r="H37" s="25"/>
      <c r="I37" s="25"/>
      <c r="J37" s="25"/>
      <c r="K37" s="25"/>
      <c r="L37" s="25"/>
      <c r="M37" s="25"/>
      <c r="N37" s="25"/>
      <c r="O37" s="25"/>
      <c r="P37" s="25"/>
      <c r="Q37" s="25"/>
      <c r="R37" s="25"/>
      <c r="S37" s="25"/>
      <c r="T37" s="25"/>
      <c r="U37" s="25"/>
      <c r="V37" s="25"/>
      <c r="W37" s="25"/>
      <c r="X37" s="25"/>
      <c r="Y37" s="12"/>
    </row>
    <row r="38" customFormat="false" ht="51" hidden="true" customHeight="true" outlineLevel="0" collapsed="false">
      <c r="B38" s="9"/>
      <c r="C38" s="10"/>
      <c r="D38" s="17"/>
      <c r="E38" s="25"/>
      <c r="F38" s="25"/>
      <c r="G38" s="25"/>
      <c r="H38" s="25"/>
      <c r="I38" s="25"/>
      <c r="J38" s="25"/>
      <c r="K38" s="25"/>
      <c r="L38" s="25"/>
      <c r="M38" s="25"/>
      <c r="N38" s="25"/>
      <c r="O38" s="25"/>
      <c r="P38" s="25"/>
      <c r="Q38" s="25"/>
      <c r="R38" s="25"/>
      <c r="S38" s="25"/>
      <c r="T38" s="25"/>
      <c r="U38" s="25"/>
      <c r="V38" s="25"/>
      <c r="W38" s="25"/>
      <c r="X38" s="25"/>
      <c r="Y38" s="12"/>
    </row>
    <row r="39" customFormat="false" ht="15" hidden="true" customHeight="true" outlineLevel="0" collapsed="false">
      <c r="B39" s="9"/>
      <c r="C39" s="10"/>
      <c r="D39" s="17"/>
      <c r="E39" s="25"/>
      <c r="F39" s="25"/>
      <c r="G39" s="25"/>
      <c r="H39" s="25"/>
      <c r="I39" s="25"/>
      <c r="J39" s="25"/>
      <c r="K39" s="25"/>
      <c r="L39" s="25"/>
      <c r="M39" s="25"/>
      <c r="N39" s="25"/>
      <c r="O39" s="25"/>
      <c r="P39" s="25"/>
      <c r="Q39" s="25"/>
      <c r="R39" s="25"/>
      <c r="S39" s="25"/>
      <c r="T39" s="25"/>
      <c r="U39" s="25"/>
      <c r="V39" s="25"/>
      <c r="W39" s="25"/>
      <c r="X39" s="25"/>
      <c r="Y39" s="12"/>
    </row>
    <row r="40" customFormat="false" ht="12" hidden="true" customHeight="true" outlineLevel="0" collapsed="false">
      <c r="B40" s="9"/>
      <c r="C40" s="10"/>
      <c r="D40" s="17"/>
      <c r="E40" s="26"/>
      <c r="F40" s="26"/>
      <c r="G40" s="26"/>
      <c r="H40" s="26"/>
      <c r="I40" s="26"/>
      <c r="J40" s="26"/>
      <c r="K40" s="26"/>
      <c r="L40" s="26"/>
      <c r="M40" s="26"/>
      <c r="N40" s="26"/>
      <c r="O40" s="26"/>
      <c r="P40" s="26"/>
      <c r="Q40" s="26"/>
      <c r="R40" s="26"/>
      <c r="S40" s="26"/>
      <c r="T40" s="26"/>
      <c r="U40" s="26"/>
      <c r="V40" s="26"/>
      <c r="W40" s="26"/>
      <c r="X40" s="26"/>
      <c r="Y40" s="12"/>
    </row>
    <row r="41" customFormat="false" ht="38.25" hidden="true" customHeight="true" outlineLevel="0" collapsed="false">
      <c r="B41" s="9"/>
      <c r="C41" s="10"/>
      <c r="D41" s="17"/>
      <c r="E41" s="25"/>
      <c r="F41" s="25"/>
      <c r="G41" s="25"/>
      <c r="H41" s="25"/>
      <c r="I41" s="25"/>
      <c r="J41" s="25"/>
      <c r="K41" s="25"/>
      <c r="L41" s="25"/>
      <c r="M41" s="25"/>
      <c r="N41" s="25"/>
      <c r="O41" s="25"/>
      <c r="P41" s="25"/>
      <c r="Q41" s="25"/>
      <c r="R41" s="25"/>
      <c r="S41" s="25"/>
      <c r="T41" s="25"/>
      <c r="U41" s="25"/>
      <c r="V41" s="25"/>
      <c r="W41" s="25"/>
      <c r="X41" s="25"/>
      <c r="Y41" s="12"/>
    </row>
    <row r="42" customFormat="false" ht="15" hidden="true" customHeight="false" outlineLevel="0" collapsed="false">
      <c r="B42" s="9"/>
      <c r="C42" s="10"/>
      <c r="D42" s="17"/>
      <c r="E42" s="25"/>
      <c r="F42" s="25"/>
      <c r="G42" s="25"/>
      <c r="H42" s="25"/>
      <c r="I42" s="25"/>
      <c r="J42" s="25"/>
      <c r="K42" s="25"/>
      <c r="L42" s="25"/>
      <c r="M42" s="25"/>
      <c r="N42" s="25"/>
      <c r="O42" s="25"/>
      <c r="P42" s="25"/>
      <c r="Q42" s="25"/>
      <c r="R42" s="25"/>
      <c r="S42" s="25"/>
      <c r="T42" s="25"/>
      <c r="U42" s="25"/>
      <c r="V42" s="25"/>
      <c r="W42" s="25"/>
      <c r="X42" s="25"/>
      <c r="Y42" s="12"/>
    </row>
    <row r="43" customFormat="false" ht="15" hidden="true" customHeight="false" outlineLevel="0" collapsed="false">
      <c r="B43" s="9"/>
      <c r="C43" s="10"/>
      <c r="D43" s="17"/>
      <c r="E43" s="25"/>
      <c r="F43" s="25"/>
      <c r="G43" s="25"/>
      <c r="H43" s="25"/>
      <c r="I43" s="25"/>
      <c r="J43" s="25"/>
      <c r="K43" s="25"/>
      <c r="L43" s="25"/>
      <c r="M43" s="25"/>
      <c r="N43" s="25"/>
      <c r="O43" s="25"/>
      <c r="P43" s="25"/>
      <c r="Q43" s="25"/>
      <c r="R43" s="25"/>
      <c r="S43" s="25"/>
      <c r="T43" s="25"/>
      <c r="U43" s="25"/>
      <c r="V43" s="25"/>
      <c r="W43" s="25"/>
      <c r="X43" s="25"/>
      <c r="Y43" s="12"/>
    </row>
    <row r="44" customFormat="false" ht="33.75" hidden="true" customHeight="true" outlineLevel="0" collapsed="false">
      <c r="B44" s="9"/>
      <c r="C44" s="10"/>
      <c r="D44" s="15"/>
      <c r="E44" s="25"/>
      <c r="F44" s="25"/>
      <c r="G44" s="25"/>
      <c r="H44" s="25"/>
      <c r="I44" s="25"/>
      <c r="J44" s="25"/>
      <c r="K44" s="25"/>
      <c r="L44" s="25"/>
      <c r="M44" s="25"/>
      <c r="N44" s="25"/>
      <c r="O44" s="25"/>
      <c r="P44" s="25"/>
      <c r="Q44" s="25"/>
      <c r="R44" s="25"/>
      <c r="S44" s="25"/>
      <c r="T44" s="25"/>
      <c r="U44" s="25"/>
      <c r="V44" s="25"/>
      <c r="W44" s="25"/>
      <c r="X44" s="25"/>
      <c r="Y44" s="12"/>
    </row>
    <row r="45" customFormat="false" ht="15" hidden="true" customHeight="false" outlineLevel="0" collapsed="false">
      <c r="B45" s="9"/>
      <c r="C45" s="10"/>
      <c r="D45" s="15"/>
      <c r="E45" s="25"/>
      <c r="F45" s="25"/>
      <c r="G45" s="25"/>
      <c r="H45" s="25"/>
      <c r="I45" s="25"/>
      <c r="J45" s="25"/>
      <c r="K45" s="25"/>
      <c r="L45" s="25"/>
      <c r="M45" s="25"/>
      <c r="N45" s="25"/>
      <c r="O45" s="25"/>
      <c r="P45" s="25"/>
      <c r="Q45" s="25"/>
      <c r="R45" s="25"/>
      <c r="S45" s="25"/>
      <c r="T45" s="25"/>
      <c r="U45" s="25"/>
      <c r="V45" s="25"/>
      <c r="W45" s="25"/>
      <c r="X45" s="25"/>
      <c r="Y45" s="12"/>
    </row>
    <row r="46" customFormat="false" ht="24" hidden="true" customHeight="true" outlineLevel="0" collapsed="false">
      <c r="B46" s="9"/>
      <c r="C46" s="10"/>
      <c r="D46" s="17"/>
      <c r="E46" s="27" t="s">
        <v>9</v>
      </c>
      <c r="F46" s="27"/>
      <c r="G46" s="27"/>
      <c r="H46" s="27"/>
      <c r="I46" s="27"/>
      <c r="J46" s="27"/>
      <c r="K46" s="27"/>
      <c r="L46" s="27"/>
      <c r="M46" s="27"/>
      <c r="N46" s="27"/>
      <c r="O46" s="27"/>
      <c r="P46" s="27"/>
      <c r="Q46" s="27"/>
      <c r="R46" s="27"/>
      <c r="S46" s="27"/>
      <c r="T46" s="27"/>
      <c r="U46" s="27"/>
      <c r="V46" s="27"/>
      <c r="W46" s="27"/>
      <c r="X46" s="27"/>
      <c r="Y46" s="12"/>
    </row>
    <row r="47" customFormat="false" ht="37.5" hidden="true" customHeight="true" outlineLevel="0" collapsed="false">
      <c r="B47" s="9"/>
      <c r="C47" s="10"/>
      <c r="D47" s="17"/>
      <c r="E47" s="27"/>
      <c r="F47" s="27"/>
      <c r="G47" s="27"/>
      <c r="H47" s="27"/>
      <c r="I47" s="27"/>
      <c r="J47" s="27"/>
      <c r="K47" s="27"/>
      <c r="L47" s="27"/>
      <c r="M47" s="27"/>
      <c r="N47" s="27"/>
      <c r="O47" s="27"/>
      <c r="P47" s="27"/>
      <c r="Q47" s="27"/>
      <c r="R47" s="27"/>
      <c r="S47" s="27"/>
      <c r="T47" s="27"/>
      <c r="U47" s="27"/>
      <c r="V47" s="27"/>
      <c r="W47" s="27"/>
      <c r="X47" s="27"/>
      <c r="Y47" s="12"/>
    </row>
    <row r="48" customFormat="false" ht="24" hidden="true" customHeight="true" outlineLevel="0" collapsed="false">
      <c r="B48" s="9"/>
      <c r="C48" s="10"/>
      <c r="D48" s="17"/>
      <c r="E48" s="27"/>
      <c r="F48" s="27"/>
      <c r="G48" s="27"/>
      <c r="H48" s="27"/>
      <c r="I48" s="27"/>
      <c r="J48" s="27"/>
      <c r="K48" s="27"/>
      <c r="L48" s="27"/>
      <c r="M48" s="27"/>
      <c r="N48" s="27"/>
      <c r="O48" s="27"/>
      <c r="P48" s="27"/>
      <c r="Q48" s="27"/>
      <c r="R48" s="27"/>
      <c r="S48" s="27"/>
      <c r="T48" s="27"/>
      <c r="U48" s="27"/>
      <c r="V48" s="27"/>
      <c r="W48" s="27"/>
      <c r="X48" s="27"/>
      <c r="Y48" s="12"/>
    </row>
    <row r="49" customFormat="false" ht="51" hidden="true" customHeight="true" outlineLevel="0" collapsed="false">
      <c r="B49" s="9"/>
      <c r="C49" s="10"/>
      <c r="D49" s="17"/>
      <c r="E49" s="27"/>
      <c r="F49" s="27"/>
      <c r="G49" s="27"/>
      <c r="H49" s="27"/>
      <c r="I49" s="27"/>
      <c r="J49" s="27"/>
      <c r="K49" s="27"/>
      <c r="L49" s="27"/>
      <c r="M49" s="27"/>
      <c r="N49" s="27"/>
      <c r="O49" s="27"/>
      <c r="P49" s="27"/>
      <c r="Q49" s="27"/>
      <c r="R49" s="27"/>
      <c r="S49" s="27"/>
      <c r="T49" s="27"/>
      <c r="U49" s="27"/>
      <c r="V49" s="27"/>
      <c r="W49" s="27"/>
      <c r="X49" s="27"/>
      <c r="Y49" s="12"/>
    </row>
    <row r="50" customFormat="false" ht="15" hidden="true" customHeight="false" outlineLevel="0" collapsed="false">
      <c r="B50" s="9"/>
      <c r="C50" s="10"/>
      <c r="D50" s="17"/>
      <c r="E50" s="27"/>
      <c r="F50" s="27"/>
      <c r="G50" s="27"/>
      <c r="H50" s="27"/>
      <c r="I50" s="27"/>
      <c r="J50" s="27"/>
      <c r="K50" s="27"/>
      <c r="L50" s="27"/>
      <c r="M50" s="27"/>
      <c r="N50" s="27"/>
      <c r="O50" s="27"/>
      <c r="P50" s="27"/>
      <c r="Q50" s="27"/>
      <c r="R50" s="27"/>
      <c r="S50" s="27"/>
      <c r="T50" s="27"/>
      <c r="U50" s="27"/>
      <c r="V50" s="27"/>
      <c r="W50" s="27"/>
      <c r="X50" s="27"/>
      <c r="Y50" s="12"/>
    </row>
    <row r="51" customFormat="false" ht="15" hidden="true" customHeight="false" outlineLevel="0" collapsed="false">
      <c r="B51" s="9"/>
      <c r="C51" s="10"/>
      <c r="D51" s="17"/>
      <c r="E51" s="27"/>
      <c r="F51" s="27"/>
      <c r="G51" s="27"/>
      <c r="H51" s="27"/>
      <c r="I51" s="27"/>
      <c r="J51" s="27"/>
      <c r="K51" s="27"/>
      <c r="L51" s="27"/>
      <c r="M51" s="27"/>
      <c r="N51" s="27"/>
      <c r="O51" s="27"/>
      <c r="P51" s="27"/>
      <c r="Q51" s="27"/>
      <c r="R51" s="27"/>
      <c r="S51" s="27"/>
      <c r="T51" s="27"/>
      <c r="U51" s="27"/>
      <c r="V51" s="27"/>
      <c r="W51" s="27"/>
      <c r="X51" s="27"/>
      <c r="Y51" s="12"/>
    </row>
    <row r="52" customFormat="false" ht="15" hidden="true" customHeight="false" outlineLevel="0" collapsed="false">
      <c r="B52" s="9"/>
      <c r="C52" s="10"/>
      <c r="D52" s="17"/>
      <c r="E52" s="27"/>
      <c r="F52" s="27"/>
      <c r="G52" s="27"/>
      <c r="H52" s="27"/>
      <c r="I52" s="27"/>
      <c r="J52" s="27"/>
      <c r="K52" s="27"/>
      <c r="L52" s="27"/>
      <c r="M52" s="27"/>
      <c r="N52" s="27"/>
      <c r="O52" s="27"/>
      <c r="P52" s="27"/>
      <c r="Q52" s="27"/>
      <c r="R52" s="27"/>
      <c r="S52" s="27"/>
      <c r="T52" s="27"/>
      <c r="U52" s="27"/>
      <c r="V52" s="27"/>
      <c r="W52" s="27"/>
      <c r="X52" s="27"/>
      <c r="Y52" s="12"/>
    </row>
    <row r="53" customFormat="false" ht="15" hidden="true" customHeight="false" outlineLevel="0" collapsed="false">
      <c r="B53" s="9"/>
      <c r="C53" s="10"/>
      <c r="D53" s="17"/>
      <c r="E53" s="27"/>
      <c r="F53" s="27"/>
      <c r="G53" s="27"/>
      <c r="H53" s="27"/>
      <c r="I53" s="27"/>
      <c r="J53" s="27"/>
      <c r="K53" s="27"/>
      <c r="L53" s="27"/>
      <c r="M53" s="27"/>
      <c r="N53" s="27"/>
      <c r="O53" s="27"/>
      <c r="P53" s="27"/>
      <c r="Q53" s="27"/>
      <c r="R53" s="27"/>
      <c r="S53" s="27"/>
      <c r="T53" s="27"/>
      <c r="U53" s="27"/>
      <c r="V53" s="27"/>
      <c r="W53" s="27"/>
      <c r="X53" s="27"/>
      <c r="Y53" s="12"/>
    </row>
    <row r="54" customFormat="false" ht="15" hidden="true" customHeight="false" outlineLevel="0" collapsed="false">
      <c r="B54" s="9"/>
      <c r="C54" s="10"/>
      <c r="D54" s="17"/>
      <c r="E54" s="27"/>
      <c r="F54" s="27"/>
      <c r="G54" s="27"/>
      <c r="H54" s="27"/>
      <c r="I54" s="27"/>
      <c r="J54" s="27"/>
      <c r="K54" s="27"/>
      <c r="L54" s="27"/>
      <c r="M54" s="27"/>
      <c r="N54" s="27"/>
      <c r="O54" s="27"/>
      <c r="P54" s="27"/>
      <c r="Q54" s="27"/>
      <c r="R54" s="27"/>
      <c r="S54" s="27"/>
      <c r="T54" s="27"/>
      <c r="U54" s="27"/>
      <c r="V54" s="27"/>
      <c r="W54" s="27"/>
      <c r="X54" s="27"/>
      <c r="Y54" s="12"/>
    </row>
    <row r="55" customFormat="false" ht="15" hidden="true" customHeight="false" outlineLevel="0" collapsed="false">
      <c r="B55" s="9"/>
      <c r="C55" s="10"/>
      <c r="D55" s="17"/>
      <c r="E55" s="27"/>
      <c r="F55" s="27"/>
      <c r="G55" s="27"/>
      <c r="H55" s="27"/>
      <c r="I55" s="27"/>
      <c r="J55" s="27"/>
      <c r="K55" s="27"/>
      <c r="L55" s="27"/>
      <c r="M55" s="27"/>
      <c r="N55" s="27"/>
      <c r="O55" s="27"/>
      <c r="P55" s="27"/>
      <c r="Q55" s="27"/>
      <c r="R55" s="27"/>
      <c r="S55" s="27"/>
      <c r="T55" s="27"/>
      <c r="U55" s="27"/>
      <c r="V55" s="27"/>
      <c r="W55" s="27"/>
      <c r="X55" s="27"/>
      <c r="Y55" s="12"/>
    </row>
    <row r="56" customFormat="false" ht="25.5" hidden="true" customHeight="true" outlineLevel="0" collapsed="false">
      <c r="B56" s="9"/>
      <c r="C56" s="10"/>
      <c r="D56" s="15"/>
      <c r="E56" s="27"/>
      <c r="F56" s="27"/>
      <c r="G56" s="27"/>
      <c r="H56" s="27"/>
      <c r="I56" s="27"/>
      <c r="J56" s="27"/>
      <c r="K56" s="27"/>
      <c r="L56" s="27"/>
      <c r="M56" s="27"/>
      <c r="N56" s="27"/>
      <c r="O56" s="27"/>
      <c r="P56" s="27"/>
      <c r="Q56" s="27"/>
      <c r="R56" s="27"/>
      <c r="S56" s="27"/>
      <c r="T56" s="27"/>
      <c r="U56" s="27"/>
      <c r="V56" s="27"/>
      <c r="W56" s="27"/>
      <c r="X56" s="27"/>
      <c r="Y56" s="12"/>
    </row>
    <row r="57" customFormat="false" ht="15" hidden="true" customHeight="false" outlineLevel="0" collapsed="false">
      <c r="B57" s="9"/>
      <c r="C57" s="10"/>
      <c r="D57" s="15"/>
      <c r="E57" s="27"/>
      <c r="F57" s="27"/>
      <c r="G57" s="27"/>
      <c r="H57" s="27"/>
      <c r="I57" s="27"/>
      <c r="J57" s="27"/>
      <c r="K57" s="27"/>
      <c r="L57" s="27"/>
      <c r="M57" s="27"/>
      <c r="N57" s="27"/>
      <c r="O57" s="27"/>
      <c r="P57" s="27"/>
      <c r="Q57" s="27"/>
      <c r="R57" s="27"/>
      <c r="S57" s="27"/>
      <c r="T57" s="27"/>
      <c r="U57" s="27"/>
      <c r="V57" s="27"/>
      <c r="W57" s="27"/>
      <c r="X57" s="27"/>
      <c r="Y57" s="12"/>
    </row>
    <row r="58" customFormat="false" ht="15" hidden="true" customHeight="true" outlineLevel="0" collapsed="false">
      <c r="B58" s="9"/>
      <c r="C58" s="10"/>
      <c r="D58" s="17"/>
      <c r="E58" s="28" t="s">
        <v>10</v>
      </c>
      <c r="F58" s="28"/>
      <c r="G58" s="28"/>
      <c r="H58" s="28"/>
      <c r="I58" s="28"/>
      <c r="J58" s="28"/>
      <c r="K58" s="28"/>
      <c r="L58" s="28"/>
      <c r="M58" s="28"/>
      <c r="N58" s="28"/>
      <c r="O58" s="28"/>
      <c r="P58" s="28"/>
      <c r="Q58" s="28"/>
      <c r="R58" s="28"/>
      <c r="S58" s="28"/>
      <c r="T58" s="28"/>
      <c r="U58" s="28"/>
      <c r="V58" s="5"/>
      <c r="W58" s="5"/>
      <c r="X58" s="5"/>
      <c r="Y58" s="12"/>
    </row>
    <row r="59" customFormat="false" ht="15" hidden="true" customHeight="true" outlineLevel="0" collapsed="false">
      <c r="B59" s="9"/>
      <c r="C59" s="10"/>
      <c r="D59" s="17"/>
      <c r="E59" s="29"/>
      <c r="F59" s="29"/>
      <c r="G59" s="29"/>
      <c r="H59" s="26"/>
      <c r="I59" s="26"/>
      <c r="J59" s="26"/>
      <c r="K59" s="26"/>
      <c r="L59" s="26"/>
      <c r="M59" s="26"/>
      <c r="N59" s="26"/>
      <c r="O59" s="26"/>
      <c r="P59" s="26"/>
      <c r="Q59" s="26"/>
      <c r="R59" s="26"/>
      <c r="S59" s="26"/>
      <c r="T59" s="26"/>
      <c r="U59" s="26"/>
      <c r="V59" s="26"/>
      <c r="W59" s="26"/>
      <c r="X59" s="26"/>
      <c r="Y59" s="12"/>
    </row>
    <row r="60" customFormat="false" ht="15" hidden="true" customHeight="true" outlineLevel="0" collapsed="false">
      <c r="B60" s="9"/>
      <c r="C60" s="10"/>
      <c r="D60" s="17"/>
      <c r="E60" s="30"/>
      <c r="F60" s="30"/>
      <c r="G60" s="30"/>
      <c r="H60" s="31"/>
      <c r="I60" s="31"/>
      <c r="J60" s="31"/>
      <c r="K60" s="31"/>
      <c r="L60" s="31"/>
      <c r="M60" s="31"/>
      <c r="N60" s="31"/>
      <c r="O60" s="31"/>
      <c r="P60" s="31"/>
      <c r="Q60" s="31"/>
      <c r="R60" s="31"/>
      <c r="S60" s="31"/>
      <c r="T60" s="31"/>
      <c r="U60" s="31"/>
      <c r="V60" s="31"/>
      <c r="W60" s="31"/>
      <c r="X60" s="31"/>
      <c r="Y60" s="12"/>
    </row>
    <row r="61" customFormat="false" ht="15" hidden="true" customHeight="false" outlineLevel="0" collapsed="false">
      <c r="B61" s="9"/>
      <c r="C61" s="10"/>
      <c r="D61" s="17"/>
      <c r="E61" s="29"/>
      <c r="F61" s="31"/>
      <c r="G61" s="32"/>
      <c r="H61" s="31"/>
      <c r="I61" s="31"/>
      <c r="J61" s="31"/>
      <c r="K61" s="31"/>
      <c r="L61" s="31"/>
      <c r="M61" s="31"/>
      <c r="N61" s="31"/>
      <c r="O61" s="31"/>
      <c r="P61" s="31"/>
      <c r="Q61" s="31"/>
      <c r="R61" s="31"/>
      <c r="S61" s="31"/>
      <c r="T61" s="31"/>
      <c r="U61" s="31"/>
      <c r="V61" s="31"/>
      <c r="W61" s="31"/>
      <c r="X61" s="31"/>
      <c r="Y61" s="12"/>
    </row>
    <row r="62" customFormat="false" ht="27.75" hidden="true" customHeight="true" outlineLevel="0" collapsed="false">
      <c r="B62" s="9"/>
      <c r="C62" s="10"/>
      <c r="D62" s="17"/>
      <c r="E62" s="11"/>
      <c r="F62" s="11"/>
      <c r="G62" s="11"/>
      <c r="H62" s="11"/>
      <c r="I62" s="11"/>
      <c r="J62" s="11"/>
      <c r="K62" s="11"/>
      <c r="L62" s="11"/>
      <c r="M62" s="11"/>
      <c r="N62" s="11"/>
      <c r="O62" s="11"/>
      <c r="P62" s="11"/>
      <c r="Q62" s="11"/>
      <c r="R62" s="11"/>
      <c r="S62" s="11"/>
      <c r="T62" s="11"/>
      <c r="U62" s="11"/>
      <c r="V62" s="11"/>
      <c r="W62" s="11"/>
      <c r="X62" s="11"/>
      <c r="Y62" s="12"/>
    </row>
    <row r="63" customFormat="false" ht="15" hidden="true" customHeight="false" outlineLevel="0" collapsed="false">
      <c r="B63" s="9"/>
      <c r="C63" s="10"/>
      <c r="D63" s="17"/>
      <c r="E63" s="11"/>
      <c r="F63" s="11"/>
      <c r="G63" s="11"/>
      <c r="H63" s="11"/>
      <c r="I63" s="11"/>
      <c r="J63" s="11"/>
      <c r="K63" s="11"/>
      <c r="L63" s="11"/>
      <c r="M63" s="11"/>
      <c r="N63" s="11"/>
      <c r="O63" s="11"/>
      <c r="P63" s="11"/>
      <c r="Q63" s="11"/>
      <c r="R63" s="11"/>
      <c r="S63" s="11"/>
      <c r="T63" s="11"/>
      <c r="U63" s="11"/>
      <c r="V63" s="11"/>
      <c r="W63" s="11"/>
      <c r="X63" s="11"/>
      <c r="Y63" s="12"/>
    </row>
    <row r="64" customFormat="false" ht="15" hidden="true" customHeight="false" outlineLevel="0" collapsed="false">
      <c r="B64" s="9"/>
      <c r="C64" s="10"/>
      <c r="D64" s="17"/>
      <c r="E64" s="11"/>
      <c r="F64" s="11"/>
      <c r="G64" s="11"/>
      <c r="H64" s="11"/>
      <c r="I64" s="11"/>
      <c r="J64" s="11"/>
      <c r="K64" s="11"/>
      <c r="L64" s="11"/>
      <c r="M64" s="11"/>
      <c r="N64" s="11"/>
      <c r="O64" s="11"/>
      <c r="P64" s="11"/>
      <c r="Q64" s="11"/>
      <c r="R64" s="11"/>
      <c r="S64" s="11"/>
      <c r="T64" s="11"/>
      <c r="U64" s="11"/>
      <c r="V64" s="11"/>
      <c r="W64" s="11"/>
      <c r="X64" s="11"/>
      <c r="Y64" s="12"/>
    </row>
    <row r="65" customFormat="false" ht="15" hidden="true" customHeight="false" outlineLevel="0" collapsed="false">
      <c r="B65" s="9"/>
      <c r="C65" s="10"/>
      <c r="D65" s="17"/>
      <c r="E65" s="11"/>
      <c r="F65" s="11"/>
      <c r="G65" s="11"/>
      <c r="H65" s="11"/>
      <c r="I65" s="11"/>
      <c r="J65" s="11"/>
      <c r="K65" s="11"/>
      <c r="L65" s="11"/>
      <c r="M65" s="11"/>
      <c r="N65" s="11"/>
      <c r="O65" s="11"/>
      <c r="P65" s="11"/>
      <c r="Q65" s="11"/>
      <c r="R65" s="11"/>
      <c r="S65" s="11"/>
      <c r="T65" s="11"/>
      <c r="U65" s="11"/>
      <c r="V65" s="11"/>
      <c r="W65" s="11"/>
      <c r="X65" s="11"/>
      <c r="Y65" s="12"/>
    </row>
    <row r="66" customFormat="false" ht="15" hidden="true" customHeight="false" outlineLevel="0" collapsed="false">
      <c r="B66" s="9"/>
      <c r="C66" s="10"/>
      <c r="D66" s="17"/>
      <c r="E66" s="11"/>
      <c r="F66" s="11"/>
      <c r="G66" s="11"/>
      <c r="H66" s="11"/>
      <c r="I66" s="11"/>
      <c r="J66" s="11"/>
      <c r="K66" s="11"/>
      <c r="L66" s="11"/>
      <c r="M66" s="11"/>
      <c r="N66" s="11"/>
      <c r="O66" s="11"/>
      <c r="P66" s="11"/>
      <c r="Q66" s="11"/>
      <c r="R66" s="11"/>
      <c r="S66" s="11"/>
      <c r="T66" s="11"/>
      <c r="U66" s="11"/>
      <c r="V66" s="11"/>
      <c r="W66" s="11"/>
      <c r="X66" s="11"/>
      <c r="Y66" s="12"/>
    </row>
    <row r="67" customFormat="false" ht="15" hidden="true" customHeight="false" outlineLevel="0" collapsed="false">
      <c r="B67" s="9"/>
      <c r="C67" s="10"/>
      <c r="D67" s="17"/>
      <c r="E67" s="11"/>
      <c r="F67" s="11"/>
      <c r="G67" s="11"/>
      <c r="H67" s="11"/>
      <c r="I67" s="11"/>
      <c r="J67" s="11"/>
      <c r="K67" s="11"/>
      <c r="L67" s="11"/>
      <c r="M67" s="11"/>
      <c r="N67" s="11"/>
      <c r="O67" s="11"/>
      <c r="P67" s="11"/>
      <c r="Q67" s="11"/>
      <c r="R67" s="11"/>
      <c r="S67" s="11"/>
      <c r="T67" s="11"/>
      <c r="U67" s="11"/>
      <c r="V67" s="11"/>
      <c r="W67" s="11"/>
      <c r="X67" s="11"/>
      <c r="Y67" s="12"/>
    </row>
    <row r="68" customFormat="false" ht="89.25" hidden="true" customHeight="true" outlineLevel="0" collapsed="false">
      <c r="B68" s="9"/>
      <c r="C68" s="10"/>
      <c r="D68" s="15"/>
      <c r="E68" s="16"/>
      <c r="F68" s="16"/>
      <c r="G68" s="16"/>
      <c r="H68" s="16"/>
      <c r="I68" s="16"/>
      <c r="J68" s="16"/>
      <c r="K68" s="16"/>
      <c r="L68" s="16"/>
      <c r="M68" s="16"/>
      <c r="N68" s="16"/>
      <c r="O68" s="16"/>
      <c r="P68" s="16"/>
      <c r="Q68" s="16"/>
      <c r="R68" s="16"/>
      <c r="S68" s="16"/>
      <c r="T68" s="16"/>
      <c r="U68" s="16"/>
      <c r="V68" s="16"/>
      <c r="W68" s="16"/>
      <c r="X68" s="16"/>
      <c r="Y68" s="12"/>
    </row>
    <row r="69" customFormat="false" ht="15" hidden="true" customHeight="false" outlineLevel="0" collapsed="false">
      <c r="B69" s="9"/>
      <c r="C69" s="10"/>
      <c r="D69" s="15"/>
      <c r="E69" s="16"/>
      <c r="F69" s="16"/>
      <c r="G69" s="16"/>
      <c r="H69" s="16"/>
      <c r="I69" s="16"/>
      <c r="J69" s="16"/>
      <c r="K69" s="16"/>
      <c r="L69" s="16"/>
      <c r="M69" s="16"/>
      <c r="N69" s="16"/>
      <c r="O69" s="16"/>
      <c r="P69" s="16"/>
      <c r="Q69" s="16"/>
      <c r="R69" s="16"/>
      <c r="S69" s="16"/>
      <c r="T69" s="16"/>
      <c r="U69" s="16"/>
      <c r="V69" s="16"/>
      <c r="W69" s="16"/>
      <c r="X69" s="16"/>
      <c r="Y69" s="12"/>
    </row>
    <row r="70" customFormat="false" ht="15" hidden="true" customHeight="false" outlineLevel="0" collapsed="false">
      <c r="B70" s="9"/>
      <c r="C70" s="10"/>
      <c r="D70" s="17"/>
      <c r="E70" s="28" t="s">
        <v>11</v>
      </c>
      <c r="F70" s="28"/>
      <c r="G70" s="28"/>
      <c r="H70" s="28"/>
      <c r="I70" s="28"/>
      <c r="J70" s="28"/>
      <c r="K70" s="28"/>
      <c r="L70" s="28"/>
      <c r="M70" s="28"/>
      <c r="N70" s="28"/>
      <c r="O70" s="28"/>
      <c r="P70" s="28"/>
      <c r="Q70" s="28"/>
      <c r="R70" s="28"/>
      <c r="S70" s="28"/>
      <c r="T70" s="28"/>
      <c r="U70" s="33"/>
      <c r="V70" s="33"/>
      <c r="W70" s="33"/>
      <c r="X70" s="33"/>
      <c r="Y70" s="12"/>
    </row>
    <row r="71" customFormat="false" ht="15" hidden="true" customHeight="false" outlineLevel="0" collapsed="false">
      <c r="B71" s="9"/>
      <c r="C71" s="10"/>
      <c r="D71" s="17"/>
      <c r="E71" s="28" t="s">
        <v>12</v>
      </c>
      <c r="F71" s="28"/>
      <c r="G71" s="28"/>
      <c r="H71" s="28"/>
      <c r="I71" s="28"/>
      <c r="J71" s="28"/>
      <c r="K71" s="28"/>
      <c r="L71" s="28"/>
      <c r="M71" s="28"/>
      <c r="N71" s="28"/>
      <c r="O71" s="28"/>
      <c r="P71" s="28"/>
      <c r="Q71" s="28"/>
      <c r="R71" s="28"/>
      <c r="S71" s="28"/>
      <c r="T71" s="28"/>
      <c r="U71" s="34"/>
      <c r="V71" s="34"/>
      <c r="W71" s="34"/>
      <c r="X71" s="34"/>
      <c r="Y71" s="12"/>
    </row>
    <row r="72" customFormat="false" ht="40.5" hidden="true" customHeight="true" outlineLevel="0" collapsed="false">
      <c r="B72" s="9"/>
      <c r="C72" s="10"/>
      <c r="D72" s="17"/>
      <c r="E72" s="34"/>
      <c r="F72" s="34"/>
      <c r="G72" s="34"/>
      <c r="H72" s="34"/>
      <c r="I72" s="34"/>
      <c r="J72" s="34"/>
      <c r="K72" s="34"/>
      <c r="L72" s="34"/>
      <c r="M72" s="34"/>
      <c r="N72" s="34"/>
      <c r="O72" s="34"/>
      <c r="P72" s="34"/>
      <c r="Q72" s="34"/>
      <c r="R72" s="34"/>
      <c r="S72" s="34"/>
      <c r="T72" s="34"/>
      <c r="U72" s="34"/>
      <c r="V72" s="34"/>
      <c r="W72" s="34"/>
      <c r="X72" s="34"/>
      <c r="Y72" s="12"/>
    </row>
    <row r="73" customFormat="false" ht="63" hidden="true" customHeight="true" outlineLevel="0" collapsed="false">
      <c r="B73" s="9"/>
      <c r="C73" s="10"/>
      <c r="D73" s="17"/>
      <c r="E73" s="34"/>
      <c r="F73" s="34"/>
      <c r="G73" s="34"/>
      <c r="H73" s="34"/>
      <c r="I73" s="34"/>
      <c r="J73" s="34"/>
      <c r="K73" s="34"/>
      <c r="L73" s="34"/>
      <c r="M73" s="34"/>
      <c r="N73" s="34"/>
      <c r="O73" s="34"/>
      <c r="P73" s="34"/>
      <c r="Q73" s="34"/>
      <c r="R73" s="34"/>
      <c r="S73" s="34"/>
      <c r="T73" s="34"/>
      <c r="U73" s="34"/>
      <c r="V73" s="34"/>
      <c r="W73" s="34"/>
      <c r="X73" s="34"/>
      <c r="Y73" s="12"/>
    </row>
    <row r="74" customFormat="false" ht="30" hidden="true" customHeight="true" outlineLevel="0" collapsed="false">
      <c r="B74" s="9"/>
      <c r="C74" s="10"/>
      <c r="D74" s="17"/>
      <c r="E74" s="34"/>
      <c r="F74" s="34"/>
      <c r="G74" s="34"/>
      <c r="H74" s="34"/>
      <c r="I74" s="34"/>
      <c r="J74" s="34"/>
      <c r="K74" s="34"/>
      <c r="L74" s="34"/>
      <c r="M74" s="34"/>
      <c r="N74" s="34"/>
      <c r="O74" s="34"/>
      <c r="P74" s="34"/>
      <c r="Q74" s="34"/>
      <c r="R74" s="34"/>
      <c r="S74" s="34"/>
      <c r="T74" s="34"/>
      <c r="U74" s="34"/>
      <c r="V74" s="34"/>
      <c r="W74" s="34"/>
      <c r="X74" s="34"/>
      <c r="Y74" s="12"/>
    </row>
    <row r="75" customFormat="false" ht="30" hidden="true" customHeight="true" outlineLevel="0" collapsed="false">
      <c r="B75" s="9"/>
      <c r="C75" s="10"/>
      <c r="D75" s="17"/>
      <c r="E75" s="34"/>
      <c r="F75" s="34"/>
      <c r="G75" s="34"/>
      <c r="H75" s="34"/>
      <c r="I75" s="34"/>
      <c r="J75" s="34"/>
      <c r="K75" s="34"/>
      <c r="L75" s="34"/>
      <c r="M75" s="34"/>
      <c r="N75" s="34"/>
      <c r="O75" s="34"/>
      <c r="P75" s="34"/>
      <c r="Q75" s="34"/>
      <c r="R75" s="34"/>
      <c r="S75" s="34"/>
      <c r="T75" s="34"/>
      <c r="U75" s="34"/>
      <c r="V75" s="34"/>
      <c r="W75" s="34"/>
      <c r="X75" s="34"/>
      <c r="Y75" s="12"/>
    </row>
    <row r="76" customFormat="false" ht="15" hidden="true" customHeight="false" outlineLevel="0" collapsed="false">
      <c r="B76" s="9"/>
      <c r="C76" s="10"/>
      <c r="D76" s="17"/>
      <c r="E76" s="34"/>
      <c r="F76" s="34"/>
      <c r="G76" s="34"/>
      <c r="H76" s="34"/>
      <c r="I76" s="34"/>
      <c r="J76" s="34"/>
      <c r="K76" s="34"/>
      <c r="L76" s="34"/>
      <c r="M76" s="34"/>
      <c r="N76" s="34"/>
      <c r="O76" s="34"/>
      <c r="P76" s="34"/>
      <c r="Q76" s="34"/>
      <c r="R76" s="34"/>
      <c r="S76" s="34"/>
      <c r="T76" s="34"/>
      <c r="U76" s="34"/>
      <c r="V76" s="34"/>
      <c r="W76" s="34"/>
      <c r="X76" s="34"/>
      <c r="Y76" s="12"/>
    </row>
    <row r="77" customFormat="false" ht="15" hidden="true" customHeight="false" outlineLevel="0" collapsed="false">
      <c r="B77" s="9"/>
      <c r="C77" s="10"/>
      <c r="D77" s="17"/>
      <c r="E77" s="34"/>
      <c r="F77" s="34"/>
      <c r="G77" s="34"/>
      <c r="H77" s="34"/>
      <c r="I77" s="34"/>
      <c r="J77" s="34"/>
      <c r="K77" s="34"/>
      <c r="L77" s="34"/>
      <c r="M77" s="34"/>
      <c r="N77" s="34"/>
      <c r="O77" s="34"/>
      <c r="P77" s="34"/>
      <c r="Q77" s="34"/>
      <c r="R77" s="34"/>
      <c r="S77" s="34"/>
      <c r="T77" s="34"/>
      <c r="U77" s="34"/>
      <c r="V77" s="34"/>
      <c r="W77" s="34"/>
      <c r="X77" s="34"/>
      <c r="Y77" s="12"/>
    </row>
    <row r="78" customFormat="false" ht="8.25" hidden="true" customHeight="true" outlineLevel="0" collapsed="false">
      <c r="B78" s="9"/>
      <c r="C78" s="10"/>
      <c r="D78" s="17"/>
      <c r="E78" s="35"/>
      <c r="F78" s="35"/>
      <c r="G78" s="35"/>
      <c r="H78" s="35"/>
      <c r="I78" s="35"/>
      <c r="J78" s="35"/>
      <c r="K78" s="35"/>
      <c r="L78" s="35"/>
      <c r="M78" s="35"/>
      <c r="N78" s="35"/>
      <c r="O78" s="35"/>
      <c r="P78" s="35"/>
      <c r="Q78" s="35"/>
      <c r="R78" s="35"/>
      <c r="S78" s="35"/>
      <c r="T78" s="35"/>
      <c r="U78" s="35"/>
      <c r="V78" s="35"/>
      <c r="W78" s="35"/>
      <c r="X78" s="35"/>
      <c r="Y78" s="12"/>
    </row>
    <row r="79" customFormat="false" ht="21" hidden="true" customHeight="true" outlineLevel="0" collapsed="false">
      <c r="B79" s="9"/>
      <c r="C79" s="10"/>
      <c r="D79" s="17"/>
      <c r="E79" s="36"/>
      <c r="F79" s="36"/>
      <c r="G79" s="36"/>
      <c r="H79" s="36"/>
      <c r="I79" s="36"/>
      <c r="J79" s="36"/>
      <c r="K79" s="36"/>
      <c r="L79" s="36"/>
      <c r="M79" s="36"/>
      <c r="N79" s="36"/>
      <c r="O79" s="36"/>
      <c r="P79" s="36"/>
      <c r="Q79" s="36"/>
      <c r="R79" s="36"/>
      <c r="S79" s="36"/>
      <c r="T79" s="36"/>
      <c r="U79" s="36"/>
      <c r="V79" s="36"/>
      <c r="W79" s="36"/>
      <c r="X79" s="36"/>
      <c r="Y79" s="12"/>
    </row>
    <row r="80" customFormat="false" ht="14.25" hidden="true" customHeight="true" outlineLevel="0" collapsed="false">
      <c r="B80" s="9"/>
      <c r="C80" s="10"/>
      <c r="D80" s="17"/>
      <c r="E80" s="37"/>
      <c r="F80" s="37"/>
      <c r="G80" s="37"/>
      <c r="H80" s="37"/>
      <c r="Y80" s="12"/>
    </row>
    <row r="81" customFormat="false" ht="15" hidden="true" customHeight="false" outlineLevel="0" collapsed="false">
      <c r="B81" s="9"/>
      <c r="C81" s="10"/>
      <c r="D81" s="17"/>
      <c r="E81" s="28" t="s">
        <v>10</v>
      </c>
      <c r="F81" s="28"/>
      <c r="G81" s="28"/>
      <c r="H81" s="28"/>
      <c r="I81" s="28"/>
      <c r="J81" s="28"/>
      <c r="K81" s="28"/>
      <c r="L81" s="28"/>
      <c r="M81" s="28"/>
      <c r="N81" s="28"/>
      <c r="O81" s="28"/>
      <c r="P81" s="28"/>
      <c r="Q81" s="28"/>
      <c r="R81" s="28"/>
      <c r="S81" s="28"/>
      <c r="T81" s="28"/>
      <c r="U81" s="28"/>
      <c r="V81" s="5"/>
      <c r="W81" s="5"/>
      <c r="X81" s="5"/>
      <c r="Y81" s="12"/>
    </row>
    <row r="82" customFormat="false" ht="15" hidden="true" customHeight="true" outlineLevel="0" collapsed="false">
      <c r="B82" s="9"/>
      <c r="C82" s="10"/>
      <c r="D82" s="17"/>
      <c r="E82" s="30"/>
      <c r="F82" s="30"/>
      <c r="G82" s="30"/>
      <c r="H82" s="26"/>
      <c r="I82" s="26"/>
      <c r="J82" s="26"/>
      <c r="K82" s="26"/>
      <c r="L82" s="26"/>
      <c r="M82" s="26"/>
      <c r="N82" s="26"/>
      <c r="O82" s="26"/>
      <c r="P82" s="26"/>
      <c r="Q82" s="26"/>
      <c r="R82" s="26"/>
      <c r="S82" s="26"/>
      <c r="T82" s="26"/>
      <c r="U82" s="26"/>
      <c r="V82" s="26"/>
      <c r="W82" s="26"/>
      <c r="X82" s="26"/>
      <c r="Y82" s="12"/>
    </row>
    <row r="83" customFormat="false" ht="15" hidden="true" customHeight="true" outlineLevel="0" collapsed="false">
      <c r="B83" s="9"/>
      <c r="C83" s="10"/>
      <c r="D83" s="17"/>
      <c r="Y83" s="12"/>
    </row>
    <row r="84" customFormat="false" ht="15" hidden="true" customHeight="true" outlineLevel="0" collapsed="false">
      <c r="B84" s="9"/>
      <c r="C84" s="10"/>
      <c r="D84" s="17"/>
      <c r="E84" s="29"/>
      <c r="F84" s="31"/>
      <c r="G84" s="32"/>
      <c r="H84" s="31"/>
      <c r="I84" s="31"/>
      <c r="J84" s="31"/>
      <c r="K84" s="31"/>
      <c r="L84" s="31"/>
      <c r="M84" s="31"/>
      <c r="N84" s="31"/>
      <c r="O84" s="31"/>
      <c r="P84" s="31"/>
      <c r="Q84" s="31"/>
      <c r="R84" s="31"/>
      <c r="S84" s="31"/>
      <c r="T84" s="31"/>
      <c r="U84" s="31"/>
      <c r="V84" s="31"/>
      <c r="W84" s="31"/>
      <c r="X84" s="31"/>
      <c r="Y84" s="12"/>
    </row>
    <row r="85" customFormat="false" ht="15" hidden="true" customHeight="false" outlineLevel="0" collapsed="false">
      <c r="B85" s="9"/>
      <c r="C85" s="10"/>
      <c r="D85" s="17"/>
      <c r="E85" s="11"/>
      <c r="F85" s="11"/>
      <c r="G85" s="11"/>
      <c r="H85" s="38"/>
      <c r="I85" s="38"/>
      <c r="J85" s="38"/>
      <c r="K85" s="38"/>
      <c r="L85" s="38"/>
      <c r="M85" s="38"/>
      <c r="N85" s="38"/>
      <c r="O85" s="38"/>
      <c r="P85" s="38"/>
      <c r="Q85" s="38"/>
      <c r="R85" s="38"/>
      <c r="S85" s="38"/>
      <c r="T85" s="38"/>
      <c r="U85" s="38"/>
      <c r="V85" s="38"/>
      <c r="W85" s="11"/>
      <c r="X85" s="11"/>
      <c r="Y85" s="12"/>
    </row>
    <row r="86" customFormat="false" ht="15" hidden="true" customHeight="false" outlineLevel="0" collapsed="false">
      <c r="B86" s="9"/>
      <c r="C86" s="10"/>
      <c r="D86" s="17"/>
      <c r="E86" s="11"/>
      <c r="F86" s="11"/>
      <c r="G86" s="11"/>
      <c r="H86" s="11"/>
      <c r="I86" s="11"/>
      <c r="J86" s="11"/>
      <c r="K86" s="11"/>
      <c r="L86" s="11"/>
      <c r="M86" s="11"/>
      <c r="N86" s="11"/>
      <c r="O86" s="11"/>
      <c r="P86" s="11"/>
      <c r="Q86" s="11"/>
      <c r="R86" s="11"/>
      <c r="S86" s="11"/>
      <c r="T86" s="11"/>
      <c r="U86" s="11"/>
      <c r="V86" s="11"/>
      <c r="W86" s="11"/>
      <c r="X86" s="11"/>
      <c r="Y86" s="12"/>
    </row>
    <row r="87" customFormat="false" ht="15" hidden="true" customHeight="false" outlineLevel="0" collapsed="false">
      <c r="B87" s="9"/>
      <c r="C87" s="10"/>
      <c r="D87" s="17"/>
      <c r="E87" s="11"/>
      <c r="F87" s="11"/>
      <c r="G87" s="11"/>
      <c r="H87" s="11"/>
      <c r="I87" s="11"/>
      <c r="J87" s="11"/>
      <c r="K87" s="11"/>
      <c r="L87" s="11"/>
      <c r="M87" s="11"/>
      <c r="N87" s="11"/>
      <c r="O87" s="11"/>
      <c r="P87" s="11"/>
      <c r="Q87" s="11"/>
      <c r="R87" s="11"/>
      <c r="S87" s="11"/>
      <c r="T87" s="11"/>
      <c r="U87" s="11"/>
      <c r="V87" s="11"/>
      <c r="W87" s="11"/>
      <c r="X87" s="11"/>
      <c r="Y87" s="12"/>
    </row>
    <row r="88" customFormat="false" ht="15" hidden="true" customHeight="false" outlineLevel="0" collapsed="false">
      <c r="B88" s="9"/>
      <c r="C88" s="10"/>
      <c r="D88" s="17"/>
      <c r="E88" s="11"/>
      <c r="F88" s="11"/>
      <c r="G88" s="11"/>
      <c r="H88" s="11"/>
      <c r="I88" s="11"/>
      <c r="J88" s="11"/>
      <c r="K88" s="11"/>
      <c r="L88" s="11"/>
      <c r="M88" s="11"/>
      <c r="N88" s="11"/>
      <c r="O88" s="11"/>
      <c r="P88" s="11"/>
      <c r="Q88" s="11"/>
      <c r="R88" s="11"/>
      <c r="S88" s="11"/>
      <c r="T88" s="11"/>
      <c r="U88" s="11"/>
      <c r="V88" s="11"/>
      <c r="W88" s="11"/>
      <c r="X88" s="11"/>
      <c r="Y88" s="12"/>
    </row>
    <row r="89" customFormat="false" ht="15" hidden="true" customHeight="false" outlineLevel="0" collapsed="false">
      <c r="B89" s="9"/>
      <c r="C89" s="10"/>
      <c r="D89" s="17"/>
      <c r="E89" s="11"/>
      <c r="F89" s="11"/>
      <c r="G89" s="11"/>
      <c r="H89" s="11"/>
      <c r="I89" s="11"/>
      <c r="J89" s="11"/>
      <c r="K89" s="11"/>
      <c r="L89" s="11"/>
      <c r="M89" s="11"/>
      <c r="N89" s="11"/>
      <c r="O89" s="11"/>
      <c r="P89" s="11"/>
      <c r="Q89" s="11"/>
      <c r="R89" s="11"/>
      <c r="S89" s="11"/>
      <c r="T89" s="11"/>
      <c r="U89" s="11"/>
      <c r="V89" s="11"/>
      <c r="W89" s="11"/>
      <c r="X89" s="11"/>
      <c r="Y89" s="12"/>
    </row>
    <row r="90" customFormat="false" ht="15" hidden="true" customHeight="false" outlineLevel="0" collapsed="false">
      <c r="B90" s="9"/>
      <c r="C90" s="10"/>
      <c r="D90" s="17"/>
      <c r="E90" s="11"/>
      <c r="F90" s="11"/>
      <c r="G90" s="11"/>
      <c r="H90" s="11"/>
      <c r="I90" s="11"/>
      <c r="J90" s="11"/>
      <c r="K90" s="11"/>
      <c r="L90" s="11"/>
      <c r="M90" s="11"/>
      <c r="N90" s="11"/>
      <c r="O90" s="11"/>
      <c r="P90" s="11"/>
      <c r="Q90" s="11"/>
      <c r="R90" s="11"/>
      <c r="S90" s="11"/>
      <c r="T90" s="11"/>
      <c r="U90" s="11"/>
      <c r="V90" s="11"/>
      <c r="W90" s="11"/>
      <c r="X90" s="11"/>
      <c r="Y90" s="12"/>
    </row>
    <row r="91" customFormat="false" ht="15" hidden="true" customHeight="false" outlineLevel="0" collapsed="false">
      <c r="B91" s="9"/>
      <c r="C91" s="10"/>
      <c r="D91" s="17"/>
      <c r="E91" s="11"/>
      <c r="F91" s="11"/>
      <c r="G91" s="11"/>
      <c r="H91" s="11"/>
      <c r="I91" s="11"/>
      <c r="J91" s="11"/>
      <c r="K91" s="11"/>
      <c r="L91" s="11"/>
      <c r="M91" s="11"/>
      <c r="N91" s="11"/>
      <c r="O91" s="11"/>
      <c r="P91" s="11"/>
      <c r="Q91" s="11"/>
      <c r="R91" s="11"/>
      <c r="S91" s="11"/>
      <c r="T91" s="11"/>
      <c r="U91" s="11"/>
      <c r="V91" s="11"/>
      <c r="W91" s="11"/>
      <c r="X91" s="11"/>
      <c r="Y91" s="12"/>
    </row>
    <row r="92" customFormat="false" ht="15" hidden="true" customHeight="false" outlineLevel="0" collapsed="false">
      <c r="B92" s="9"/>
      <c r="C92" s="10"/>
      <c r="D92" s="17"/>
      <c r="E92" s="11"/>
      <c r="F92" s="11"/>
      <c r="G92" s="11"/>
      <c r="H92" s="11"/>
      <c r="I92" s="11"/>
      <c r="J92" s="11"/>
      <c r="K92" s="11"/>
      <c r="L92" s="11"/>
      <c r="M92" s="11"/>
      <c r="N92" s="11"/>
      <c r="O92" s="11"/>
      <c r="P92" s="11"/>
      <c r="Q92" s="11"/>
      <c r="R92" s="11"/>
      <c r="S92" s="11"/>
      <c r="T92" s="11"/>
      <c r="U92" s="11"/>
      <c r="V92" s="11"/>
      <c r="W92" s="11"/>
      <c r="X92" s="11"/>
      <c r="Y92" s="12"/>
    </row>
    <row r="93" customFormat="false" ht="15" hidden="true" customHeight="false" outlineLevel="0" collapsed="false">
      <c r="B93" s="9"/>
      <c r="C93" s="10"/>
      <c r="D93" s="17"/>
      <c r="E93" s="11"/>
      <c r="F93" s="11"/>
      <c r="G93" s="11"/>
      <c r="H93" s="11"/>
      <c r="I93" s="11"/>
      <c r="J93" s="11"/>
      <c r="K93" s="11"/>
      <c r="L93" s="11"/>
      <c r="M93" s="11"/>
      <c r="N93" s="11"/>
      <c r="O93" s="11"/>
      <c r="P93" s="11"/>
      <c r="Q93" s="11"/>
      <c r="R93" s="11"/>
      <c r="S93" s="11"/>
      <c r="T93" s="11"/>
      <c r="U93" s="11"/>
      <c r="V93" s="11"/>
      <c r="W93" s="11"/>
      <c r="X93" s="11"/>
      <c r="Y93" s="12"/>
    </row>
    <row r="94" customFormat="false" ht="15" hidden="true" customHeight="false" outlineLevel="0" collapsed="false">
      <c r="B94" s="9"/>
      <c r="C94" s="10"/>
      <c r="D94" s="17"/>
      <c r="E94" s="11"/>
      <c r="F94" s="11"/>
      <c r="G94" s="11"/>
      <c r="H94" s="11"/>
      <c r="I94" s="11"/>
      <c r="J94" s="11"/>
      <c r="K94" s="11"/>
      <c r="L94" s="11"/>
      <c r="M94" s="11"/>
      <c r="N94" s="11"/>
      <c r="O94" s="11"/>
      <c r="P94" s="11"/>
      <c r="Q94" s="11"/>
      <c r="R94" s="11"/>
      <c r="S94" s="11"/>
      <c r="T94" s="11"/>
      <c r="U94" s="11"/>
      <c r="V94" s="11"/>
      <c r="W94" s="11"/>
      <c r="X94" s="11"/>
      <c r="Y94" s="12"/>
    </row>
    <row r="95" customFormat="false" ht="15" hidden="true" customHeight="false" outlineLevel="0" collapsed="false">
      <c r="B95" s="9"/>
      <c r="C95" s="10"/>
      <c r="D95" s="17"/>
      <c r="E95" s="11"/>
      <c r="F95" s="11"/>
      <c r="G95" s="11"/>
      <c r="H95" s="11"/>
      <c r="I95" s="11"/>
      <c r="J95" s="11"/>
      <c r="K95" s="11"/>
      <c r="L95" s="11"/>
      <c r="M95" s="11"/>
      <c r="N95" s="11"/>
      <c r="O95" s="11"/>
      <c r="P95" s="11"/>
      <c r="Q95" s="11"/>
      <c r="R95" s="11"/>
      <c r="S95" s="11"/>
      <c r="T95" s="11"/>
      <c r="U95" s="11"/>
      <c r="V95" s="11"/>
      <c r="W95" s="11"/>
      <c r="X95" s="11"/>
      <c r="Y95" s="12"/>
    </row>
    <row r="96" customFormat="false" ht="27" hidden="true" customHeight="true" outlineLevel="0" collapsed="false">
      <c r="B96" s="9"/>
      <c r="C96" s="10"/>
      <c r="D96" s="15"/>
      <c r="E96" s="16"/>
      <c r="F96" s="16"/>
      <c r="G96" s="16"/>
      <c r="H96" s="16"/>
      <c r="I96" s="16"/>
      <c r="J96" s="16"/>
      <c r="K96" s="16"/>
      <c r="L96" s="16"/>
      <c r="M96" s="16"/>
      <c r="N96" s="16"/>
      <c r="O96" s="16"/>
      <c r="P96" s="16"/>
      <c r="Q96" s="16"/>
      <c r="R96" s="16"/>
      <c r="S96" s="16"/>
      <c r="T96" s="16"/>
      <c r="U96" s="16"/>
      <c r="V96" s="16"/>
      <c r="W96" s="16"/>
      <c r="X96" s="16"/>
      <c r="Y96" s="12"/>
    </row>
    <row r="97" customFormat="false" ht="15" hidden="true" customHeight="false" outlineLevel="0" collapsed="false">
      <c r="B97" s="9"/>
      <c r="C97" s="10"/>
      <c r="D97" s="15"/>
      <c r="E97" s="16"/>
      <c r="F97" s="16"/>
      <c r="G97" s="16"/>
      <c r="H97" s="16"/>
      <c r="I97" s="16"/>
      <c r="J97" s="16"/>
      <c r="K97" s="16"/>
      <c r="L97" s="16"/>
      <c r="M97" s="16"/>
      <c r="N97" s="16"/>
      <c r="O97" s="16"/>
      <c r="P97" s="16"/>
      <c r="Q97" s="16"/>
      <c r="R97" s="16"/>
      <c r="S97" s="16"/>
      <c r="T97" s="16"/>
      <c r="U97" s="16"/>
      <c r="V97" s="16"/>
      <c r="W97" s="16"/>
      <c r="X97" s="16"/>
      <c r="Y97" s="12"/>
    </row>
    <row r="98" customFormat="false" ht="25.5" hidden="true" customHeight="true" outlineLevel="0" collapsed="false">
      <c r="B98" s="9"/>
      <c r="C98" s="10"/>
      <c r="D98" s="17"/>
      <c r="E98" s="39" t="s">
        <v>13</v>
      </c>
      <c r="F98" s="39"/>
      <c r="G98" s="39"/>
      <c r="H98" s="39"/>
      <c r="I98" s="39"/>
      <c r="J98" s="39"/>
      <c r="K98" s="39"/>
      <c r="L98" s="39"/>
      <c r="M98" s="39"/>
      <c r="N98" s="39"/>
      <c r="O98" s="39"/>
      <c r="P98" s="39"/>
      <c r="Q98" s="39"/>
      <c r="R98" s="39"/>
      <c r="S98" s="39"/>
      <c r="T98" s="39"/>
      <c r="U98" s="39"/>
      <c r="V98" s="39"/>
      <c r="W98" s="39"/>
      <c r="X98" s="39"/>
      <c r="Y98" s="12"/>
    </row>
    <row r="99" customFormat="false" ht="15" hidden="true" customHeight="true" outlineLevel="0" collapsed="false">
      <c r="B99" s="9"/>
      <c r="C99" s="10"/>
      <c r="D99" s="17"/>
      <c r="E99" s="11"/>
      <c r="F99" s="11"/>
      <c r="G99" s="11"/>
      <c r="H99" s="40"/>
      <c r="I99" s="40"/>
      <c r="J99" s="40"/>
      <c r="K99" s="40"/>
      <c r="L99" s="40"/>
      <c r="M99" s="40"/>
      <c r="N99" s="40"/>
      <c r="O99" s="41"/>
      <c r="P99" s="41"/>
      <c r="Q99" s="41"/>
      <c r="R99" s="41"/>
      <c r="S99" s="41"/>
      <c r="T99" s="41"/>
      <c r="U99" s="11"/>
      <c r="V99" s="11"/>
      <c r="W99" s="11"/>
      <c r="X99" s="11"/>
      <c r="Y99" s="12"/>
    </row>
    <row r="100" customFormat="false" ht="15" hidden="true" customHeight="true" outlineLevel="0" collapsed="false">
      <c r="B100" s="9"/>
      <c r="C100" s="10"/>
      <c r="D100" s="17"/>
      <c r="E100" s="42"/>
      <c r="F100" s="43" t="s">
        <v>14</v>
      </c>
      <c r="G100" s="43"/>
      <c r="H100" s="43"/>
      <c r="I100" s="43"/>
      <c r="J100" s="43"/>
      <c r="K100" s="43"/>
      <c r="L100" s="43"/>
      <c r="M100" s="43"/>
      <c r="N100" s="43"/>
      <c r="O100" s="43"/>
      <c r="P100" s="43"/>
      <c r="Q100" s="43"/>
      <c r="R100" s="43"/>
      <c r="S100" s="43"/>
      <c r="T100" s="41"/>
      <c r="U100" s="11"/>
      <c r="V100" s="11"/>
      <c r="W100" s="11"/>
      <c r="X100" s="11"/>
      <c r="Y100" s="12"/>
      <c r="AA100" s="3" t="s">
        <v>15</v>
      </c>
    </row>
    <row r="101" customFormat="false" ht="15" hidden="true" customHeight="true" outlineLevel="0" collapsed="false">
      <c r="B101" s="9"/>
      <c r="C101" s="10"/>
      <c r="D101" s="17"/>
      <c r="E101" s="11"/>
      <c r="F101" s="11"/>
      <c r="G101" s="11"/>
      <c r="H101" s="40"/>
      <c r="I101" s="40"/>
      <c r="J101" s="40"/>
      <c r="K101" s="40"/>
      <c r="L101" s="40"/>
      <c r="M101" s="40"/>
      <c r="N101" s="40"/>
      <c r="O101" s="41"/>
      <c r="P101" s="41"/>
      <c r="Q101" s="41"/>
      <c r="R101" s="41"/>
      <c r="S101" s="41"/>
      <c r="T101" s="41"/>
      <c r="U101" s="11"/>
      <c r="V101" s="11"/>
      <c r="W101" s="11"/>
      <c r="X101" s="11"/>
      <c r="Y101" s="12"/>
    </row>
    <row r="102" customFormat="false" ht="15" hidden="true" customHeight="true" outlineLevel="0" collapsed="false">
      <c r="B102" s="9"/>
      <c r="C102" s="10"/>
      <c r="D102" s="17"/>
      <c r="E102" s="11"/>
      <c r="F102" s="43" t="s">
        <v>16</v>
      </c>
      <c r="G102" s="43"/>
      <c r="H102" s="43"/>
      <c r="I102" s="43"/>
      <c r="J102" s="43"/>
      <c r="K102" s="43"/>
      <c r="L102" s="43"/>
      <c r="M102" s="43"/>
      <c r="N102" s="43"/>
      <c r="O102" s="43"/>
      <c r="P102" s="43"/>
      <c r="Q102" s="43"/>
      <c r="R102" s="43"/>
      <c r="S102" s="43"/>
      <c r="T102" s="43"/>
      <c r="U102" s="43"/>
      <c r="V102" s="43"/>
      <c r="W102" s="43"/>
      <c r="X102" s="43"/>
      <c r="Y102" s="12"/>
    </row>
    <row r="103" customFormat="false" ht="15" hidden="true" customHeight="false" outlineLevel="0" collapsed="false">
      <c r="B103" s="9"/>
      <c r="C103" s="10"/>
      <c r="D103" s="17"/>
      <c r="E103" s="11"/>
      <c r="F103" s="11"/>
      <c r="G103" s="11"/>
      <c r="H103" s="11"/>
      <c r="I103" s="11"/>
      <c r="J103" s="11"/>
      <c r="K103" s="11"/>
      <c r="L103" s="11"/>
      <c r="M103" s="11"/>
      <c r="N103" s="11"/>
      <c r="O103" s="11"/>
      <c r="P103" s="11"/>
      <c r="Q103" s="11"/>
      <c r="R103" s="11"/>
      <c r="S103" s="11"/>
      <c r="T103" s="11"/>
      <c r="U103" s="11"/>
      <c r="V103" s="11"/>
      <c r="W103" s="11"/>
      <c r="X103" s="11"/>
      <c r="Y103" s="12"/>
    </row>
    <row r="104" customFormat="false" ht="15" hidden="true" customHeight="false" outlineLevel="0" collapsed="false">
      <c r="B104" s="9"/>
      <c r="C104" s="10"/>
      <c r="D104" s="17"/>
      <c r="E104" s="11"/>
      <c r="F104" s="11"/>
      <c r="G104" s="11"/>
      <c r="H104" s="11"/>
      <c r="I104" s="11"/>
      <c r="J104" s="11"/>
      <c r="K104" s="11"/>
      <c r="L104" s="11"/>
      <c r="M104" s="11"/>
      <c r="N104" s="11"/>
      <c r="O104" s="11"/>
      <c r="P104" s="11"/>
      <c r="Q104" s="11"/>
      <c r="R104" s="11"/>
      <c r="S104" s="11"/>
      <c r="T104" s="11"/>
      <c r="U104" s="11"/>
      <c r="V104" s="11"/>
      <c r="W104" s="11"/>
      <c r="X104" s="11"/>
      <c r="Y104" s="12"/>
    </row>
    <row r="105" customFormat="false" ht="15" hidden="true" customHeight="false" outlineLevel="0" collapsed="false">
      <c r="B105" s="9"/>
      <c r="C105" s="10"/>
      <c r="D105" s="17"/>
      <c r="E105" s="11"/>
      <c r="F105" s="11"/>
      <c r="G105" s="11"/>
      <c r="H105" s="11"/>
      <c r="I105" s="11"/>
      <c r="J105" s="11"/>
      <c r="K105" s="11"/>
      <c r="L105" s="11"/>
      <c r="M105" s="11"/>
      <c r="N105" s="11"/>
      <c r="O105" s="11"/>
      <c r="P105" s="11"/>
      <c r="Q105" s="11"/>
      <c r="R105" s="11"/>
      <c r="S105" s="11"/>
      <c r="T105" s="11"/>
      <c r="U105" s="11"/>
      <c r="V105" s="11"/>
      <c r="W105" s="11"/>
      <c r="X105" s="11"/>
      <c r="Y105" s="12"/>
    </row>
    <row r="106" customFormat="false" ht="15" hidden="true" customHeight="false" outlineLevel="0" collapsed="false">
      <c r="B106" s="9"/>
      <c r="C106" s="10"/>
      <c r="D106" s="17"/>
      <c r="E106" s="11"/>
      <c r="F106" s="11"/>
      <c r="G106" s="11"/>
      <c r="H106" s="11"/>
      <c r="I106" s="11"/>
      <c r="J106" s="11"/>
      <c r="K106" s="11"/>
      <c r="L106" s="11"/>
      <c r="M106" s="11"/>
      <c r="N106" s="11"/>
      <c r="O106" s="11"/>
      <c r="P106" s="11"/>
      <c r="Q106" s="11"/>
      <c r="R106" s="11"/>
      <c r="S106" s="11"/>
      <c r="T106" s="11"/>
      <c r="U106" s="11"/>
      <c r="V106" s="11"/>
      <c r="W106" s="11"/>
      <c r="X106" s="11"/>
      <c r="Y106" s="12"/>
    </row>
    <row r="107" customFormat="false" ht="15" hidden="true" customHeight="false" outlineLevel="0" collapsed="false">
      <c r="B107" s="9"/>
      <c r="C107" s="10"/>
      <c r="D107" s="17"/>
      <c r="E107" s="11"/>
      <c r="F107" s="11"/>
      <c r="G107" s="11"/>
      <c r="H107" s="11"/>
      <c r="I107" s="11"/>
      <c r="J107" s="11"/>
      <c r="K107" s="11"/>
      <c r="L107" s="11"/>
      <c r="M107" s="11"/>
      <c r="N107" s="11"/>
      <c r="O107" s="11"/>
      <c r="P107" s="11"/>
      <c r="Q107" s="11"/>
      <c r="R107" s="11"/>
      <c r="S107" s="11"/>
      <c r="T107" s="11"/>
      <c r="U107" s="11"/>
      <c r="V107" s="11"/>
      <c r="W107" s="11"/>
      <c r="X107" s="11"/>
      <c r="Y107" s="12"/>
    </row>
    <row r="108" customFormat="false" ht="15" hidden="true" customHeight="false" outlineLevel="0" collapsed="false">
      <c r="B108" s="9"/>
      <c r="C108" s="10"/>
      <c r="D108" s="17"/>
      <c r="E108" s="11"/>
      <c r="F108" s="11"/>
      <c r="G108" s="11"/>
      <c r="H108" s="11"/>
      <c r="I108" s="11"/>
      <c r="J108" s="11"/>
      <c r="K108" s="11"/>
      <c r="L108" s="11"/>
      <c r="M108" s="11"/>
      <c r="N108" s="11"/>
      <c r="O108" s="11"/>
      <c r="P108" s="11"/>
      <c r="Q108" s="11"/>
      <c r="R108" s="11"/>
      <c r="S108" s="11"/>
      <c r="T108" s="11"/>
      <c r="U108" s="11"/>
      <c r="V108" s="11"/>
      <c r="W108" s="11"/>
      <c r="X108" s="11"/>
      <c r="Y108" s="12"/>
    </row>
    <row r="109" customFormat="false" ht="15" hidden="true" customHeight="false" outlineLevel="0" collapsed="false">
      <c r="B109" s="9"/>
      <c r="C109" s="10"/>
      <c r="D109" s="17"/>
      <c r="E109" s="11"/>
      <c r="F109" s="11"/>
      <c r="G109" s="11"/>
      <c r="H109" s="11"/>
      <c r="I109" s="11"/>
      <c r="J109" s="11"/>
      <c r="K109" s="11"/>
      <c r="L109" s="11"/>
      <c r="M109" s="11"/>
      <c r="N109" s="11"/>
      <c r="O109" s="11"/>
      <c r="P109" s="11"/>
      <c r="Q109" s="11"/>
      <c r="R109" s="11"/>
      <c r="S109" s="11"/>
      <c r="T109" s="11"/>
      <c r="U109" s="11"/>
      <c r="V109" s="11"/>
      <c r="W109" s="11"/>
      <c r="X109" s="11"/>
      <c r="Y109" s="12"/>
    </row>
    <row r="110" customFormat="false" ht="15" hidden="true" customHeight="false" outlineLevel="0" collapsed="false">
      <c r="B110" s="9"/>
      <c r="C110" s="10"/>
      <c r="D110" s="17"/>
      <c r="E110" s="11"/>
      <c r="F110" s="11"/>
      <c r="G110" s="11"/>
      <c r="H110" s="11"/>
      <c r="I110" s="11"/>
      <c r="J110" s="11"/>
      <c r="K110" s="11"/>
      <c r="L110" s="11"/>
      <c r="M110" s="11"/>
      <c r="N110" s="11"/>
      <c r="O110" s="11"/>
      <c r="P110" s="11"/>
      <c r="Q110" s="11"/>
      <c r="R110" s="11"/>
      <c r="S110" s="11"/>
      <c r="T110" s="11"/>
      <c r="U110" s="11"/>
      <c r="V110" s="11"/>
      <c r="W110" s="11"/>
      <c r="X110" s="11"/>
      <c r="Y110" s="12"/>
    </row>
    <row r="111" customFormat="false" ht="30" hidden="true" customHeight="true" outlineLevel="0" collapsed="false">
      <c r="B111" s="9"/>
      <c r="C111" s="10"/>
      <c r="D111" s="17"/>
      <c r="E111" s="11"/>
      <c r="F111" s="11"/>
      <c r="G111" s="11"/>
      <c r="H111" s="11"/>
      <c r="I111" s="11"/>
      <c r="J111" s="11"/>
      <c r="K111" s="11"/>
      <c r="L111" s="11"/>
      <c r="M111" s="11"/>
      <c r="N111" s="11"/>
      <c r="O111" s="11"/>
      <c r="P111" s="11"/>
      <c r="Q111" s="11"/>
      <c r="R111" s="11"/>
      <c r="S111" s="11"/>
      <c r="T111" s="11"/>
      <c r="U111" s="11"/>
      <c r="V111" s="11"/>
      <c r="W111" s="11"/>
      <c r="X111" s="11"/>
      <c r="Y111" s="12"/>
    </row>
    <row r="112" customFormat="false" ht="31.5" hidden="true" customHeight="true" outlineLevel="0" collapsed="false">
      <c r="B112" s="9"/>
      <c r="C112" s="10"/>
      <c r="D112" s="17"/>
      <c r="E112" s="11"/>
      <c r="F112" s="11"/>
      <c r="G112" s="11"/>
      <c r="H112" s="11"/>
      <c r="I112" s="11"/>
      <c r="J112" s="11"/>
      <c r="K112" s="11"/>
      <c r="L112" s="11"/>
      <c r="M112" s="11"/>
      <c r="N112" s="11"/>
      <c r="O112" s="11"/>
      <c r="P112" s="11"/>
      <c r="Q112" s="11"/>
      <c r="R112" s="11"/>
      <c r="S112" s="11"/>
      <c r="T112" s="11"/>
      <c r="U112" s="11"/>
      <c r="V112" s="11"/>
      <c r="W112" s="11"/>
      <c r="X112" s="11"/>
      <c r="Y112" s="12"/>
    </row>
    <row r="113" customFormat="false" ht="15" hidden="false" customHeight="true" outlineLevel="0" collapsed="false">
      <c r="B113" s="44"/>
      <c r="C113" s="45"/>
      <c r="D113" s="46"/>
      <c r="E113" s="47"/>
      <c r="F113" s="47"/>
      <c r="G113" s="47"/>
      <c r="H113" s="47"/>
      <c r="I113" s="47"/>
      <c r="J113" s="47"/>
      <c r="K113" s="47"/>
      <c r="L113" s="47"/>
      <c r="M113" s="47"/>
      <c r="N113" s="47"/>
      <c r="O113" s="47"/>
      <c r="P113" s="47"/>
      <c r="Q113" s="47"/>
      <c r="R113" s="47"/>
      <c r="S113" s="47"/>
      <c r="T113" s="47"/>
      <c r="U113" s="47"/>
      <c r="V113" s="47"/>
      <c r="W113" s="47"/>
      <c r="X113" s="47"/>
      <c r="Y113" s="48"/>
    </row>
  </sheetData>
  <sheetProtection sheet="true" password="fa9c" objects="true" scenarios="true" formatColumns="false" formatRows="false"/>
  <mergeCells count="28">
    <mergeCell ref="B2:G2"/>
    <mergeCell ref="B3:C3"/>
    <mergeCell ref="B5:Y5"/>
    <mergeCell ref="E7:X19"/>
    <mergeCell ref="F21:M21"/>
    <mergeCell ref="P21:X21"/>
    <mergeCell ref="F22:M22"/>
    <mergeCell ref="P22:X22"/>
    <mergeCell ref="P23:W23"/>
    <mergeCell ref="E35:X39"/>
    <mergeCell ref="E40:X40"/>
    <mergeCell ref="E41:X45"/>
    <mergeCell ref="E46:X57"/>
    <mergeCell ref="E58:U58"/>
    <mergeCell ref="E59:G59"/>
    <mergeCell ref="H59:X59"/>
    <mergeCell ref="E60:G60"/>
    <mergeCell ref="H60:X60"/>
    <mergeCell ref="H61:X61"/>
    <mergeCell ref="E70:T70"/>
    <mergeCell ref="E71:T71"/>
    <mergeCell ref="E81:U81"/>
    <mergeCell ref="E82:G82"/>
    <mergeCell ref="H82:X82"/>
    <mergeCell ref="H84:X84"/>
    <mergeCell ref="E98:X98"/>
    <mergeCell ref="F100:S100"/>
    <mergeCell ref="F102:X102"/>
  </mergeCells>
  <hyperlinks>
    <hyperlink ref="E58" location="Инструкция!A1" display="Обратиться за помощью в службу технической поддержки"/>
    <hyperlink ref="E70" location="Инструкция!A1" display="Инструкция по загрузке сопроводительных материалов"/>
    <hyperlink ref="E71" location="Инструкция!A1" display="Инструкция по работе с отчетной формой"/>
    <hyperlink ref="E81" location="Инструкция!A1" display="Обратиться за помощью в службу технической поддержки"/>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0.xml><?xml version="1.0" encoding="utf-8"?>
<worksheet xmlns="http://schemas.openxmlformats.org/spreadsheetml/2006/main" xmlns:r="http://schemas.openxmlformats.org/officeDocument/2006/relationships">
  <sheetPr filterMode="false">
    <pageSetUpPr fitToPage="true"/>
  </sheetPr>
  <dimension ref="A1:AX30"/>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C26" activeCellId="0" sqref="AC26"/>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false" outlineLevel="0" max="15" min="15" style="137" width="23.71"/>
    <col collapsed="false" customWidth="true" hidden="true" outlineLevel="0" max="17" min="16" style="137" width="1.72"/>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false" outlineLevel="0" max="21" min="21" style="137" width="8.57"/>
    <col collapsed="false" customWidth="true" hidden="false" outlineLevel="0" max="22" min="22" style="137" width="23.71"/>
    <col collapsed="false" customWidth="true" hidden="true" outlineLevel="0" max="24" min="23" style="137" width="1.72"/>
    <col collapsed="false" customWidth="true" hidden="false" outlineLevel="0" max="25" min="25" style="137" width="11.7"/>
    <col collapsed="false" customWidth="true" hidden="false" outlineLevel="0" max="26" min="26" style="137" width="3.71"/>
    <col collapsed="false" customWidth="true" hidden="false" outlineLevel="0" max="27" min="27" style="137" width="11.7"/>
    <col collapsed="false" customWidth="true" hidden="false" outlineLevel="0" max="28" min="28" style="137" width="8.57"/>
    <col collapsed="false" customWidth="true" hidden="false" outlineLevel="0" max="29" min="29" style="137" width="23.71"/>
    <col collapsed="false" customWidth="true" hidden="true" outlineLevel="0" max="31" min="30" style="137" width="1.72"/>
    <col collapsed="false" customWidth="true" hidden="false" outlineLevel="0" max="32" min="32" style="137" width="11.7"/>
    <col collapsed="false" customWidth="true" hidden="false" outlineLevel="0" max="33" min="33" style="137" width="3.71"/>
    <col collapsed="false" customWidth="true" hidden="false" outlineLevel="0" max="34" min="34" style="137" width="11.7"/>
    <col collapsed="false" customWidth="true" hidden="true" outlineLevel="0" max="35" min="35" style="137" width="8.57"/>
    <col collapsed="false" customWidth="true" hidden="false" outlineLevel="0" max="36" min="36" style="137" width="4.71"/>
    <col collapsed="false" customWidth="true" hidden="false" outlineLevel="0" max="37" min="37" style="137" width="115.72"/>
    <col collapsed="false" customWidth="false" hidden="false" outlineLevel="0" max="49" min="38" style="142" width="10.56"/>
    <col collapsed="false" customWidth="false" hidden="false" outlineLevel="0" max="270" min="50" style="137" width="10.56"/>
    <col collapsed="false" customWidth="true" hidden="true" outlineLevel="0" max="278" min="271" style="137" width="12.83"/>
    <col collapsed="false" customWidth="true" hidden="false" outlineLevel="0" max="281" min="279" style="137" width="3.71"/>
    <col collapsed="false" customWidth="true" hidden="false" outlineLevel="0" max="282" min="282" style="137" width="12.71"/>
    <col collapsed="false" customWidth="true" hidden="false" outlineLevel="0" max="283" min="283" style="137" width="47.43"/>
    <col collapsed="false" customWidth="true" hidden="true" outlineLevel="0" max="287" min="284" style="137" width="12.83"/>
    <col collapsed="false" customWidth="true" hidden="false" outlineLevel="0" max="288" min="288" style="137" width="11.7"/>
    <col collapsed="false" customWidth="true" hidden="false" outlineLevel="0" max="289" min="289" style="137" width="6.43"/>
    <col collapsed="false" customWidth="true" hidden="false" outlineLevel="0" max="290" min="290" style="137" width="11.7"/>
    <col collapsed="false" customWidth="true" hidden="true" outlineLevel="0" max="291" min="291" style="137" width="12.83"/>
    <col collapsed="false" customWidth="true" hidden="false" outlineLevel="0" max="292" min="292" style="137" width="3.71"/>
    <col collapsed="false" customWidth="true" hidden="false" outlineLevel="0" max="293" min="293" style="137" width="11.14"/>
    <col collapsed="false" customWidth="false" hidden="false" outlineLevel="0" max="526" min="294" style="137" width="10.56"/>
    <col collapsed="false" customWidth="true" hidden="true" outlineLevel="0" max="534" min="527" style="137" width="12.83"/>
    <col collapsed="false" customWidth="true" hidden="false" outlineLevel="0" max="537" min="535" style="137" width="3.71"/>
    <col collapsed="false" customWidth="true" hidden="false" outlineLevel="0" max="538" min="538" style="137" width="12.71"/>
    <col collapsed="false" customWidth="true" hidden="false" outlineLevel="0" max="539" min="539" style="137" width="47.43"/>
    <col collapsed="false" customWidth="true" hidden="true" outlineLevel="0" max="543" min="540" style="137" width="12.83"/>
    <col collapsed="false" customWidth="true" hidden="false" outlineLevel="0" max="544" min="544" style="137" width="11.7"/>
    <col collapsed="false" customWidth="true" hidden="false" outlineLevel="0" max="545" min="545" style="137" width="6.43"/>
    <col collapsed="false" customWidth="true" hidden="false" outlineLevel="0" max="546" min="546" style="137" width="11.7"/>
    <col collapsed="false" customWidth="true" hidden="true" outlineLevel="0" max="547" min="547" style="137" width="12.83"/>
    <col collapsed="false" customWidth="true" hidden="false" outlineLevel="0" max="548" min="548" style="137" width="3.71"/>
    <col collapsed="false" customWidth="true" hidden="false" outlineLevel="0" max="549" min="549" style="137" width="11.14"/>
    <col collapsed="false" customWidth="false" hidden="false" outlineLevel="0" max="782" min="550" style="137" width="10.56"/>
    <col collapsed="false" customWidth="true" hidden="true" outlineLevel="0" max="790" min="783" style="137" width="12.83"/>
    <col collapsed="false" customWidth="true" hidden="false" outlineLevel="0" max="793" min="791" style="137" width="3.71"/>
    <col collapsed="false" customWidth="true" hidden="false" outlineLevel="0" max="794" min="794" style="137" width="12.71"/>
    <col collapsed="false" customWidth="true" hidden="false" outlineLevel="0" max="795" min="795" style="137" width="47.43"/>
    <col collapsed="false" customWidth="true" hidden="true" outlineLevel="0" max="799" min="796" style="137" width="12.83"/>
    <col collapsed="false" customWidth="true" hidden="false" outlineLevel="0" max="800" min="800" style="137" width="11.7"/>
    <col collapsed="false" customWidth="true" hidden="false" outlineLevel="0" max="801" min="801" style="137" width="6.43"/>
    <col collapsed="false" customWidth="true" hidden="false" outlineLevel="0" max="802" min="802" style="137" width="11.7"/>
    <col collapsed="false" customWidth="true" hidden="true" outlineLevel="0" max="803" min="803" style="137" width="12.83"/>
    <col collapsed="false" customWidth="true" hidden="false" outlineLevel="0" max="804" min="804" style="137" width="3.71"/>
    <col collapsed="false" customWidth="true" hidden="false" outlineLevel="0" max="805" min="805" style="137" width="11.14"/>
    <col collapsed="false" customWidth="false" hidden="false" outlineLevel="0" max="1024" min="806" style="137" width="10.56"/>
  </cols>
  <sheetData>
    <row r="1" customFormat="false" ht="14.25" hidden="true" customHeight="true" outlineLevel="0" collapsed="false"/>
    <row r="2" customFormat="false" ht="14.25" hidden="true" customHeight="true" outlineLevel="0" collapsed="false"/>
    <row r="3" customFormat="false" ht="14.25" hidden="true" customHeight="true" outlineLevel="0" collapsed="false"/>
    <row r="4" customFormat="false" ht="3" hidden="false" customHeight="true" outlineLevel="0" collapsed="false">
      <c r="J4" s="305"/>
      <c r="K4" s="305"/>
      <c r="L4" s="306"/>
      <c r="M4" s="306"/>
      <c r="N4" s="306"/>
      <c r="O4" s="152"/>
      <c r="P4" s="152"/>
      <c r="Q4" s="152"/>
      <c r="R4" s="152"/>
      <c r="S4" s="152"/>
      <c r="T4" s="152"/>
      <c r="U4" s="306"/>
      <c r="V4" s="152"/>
      <c r="W4" s="152"/>
      <c r="X4" s="152"/>
      <c r="Y4" s="152"/>
      <c r="Z4" s="152"/>
      <c r="AA4" s="152"/>
      <c r="AB4" s="306"/>
      <c r="AC4" s="152"/>
      <c r="AD4" s="152"/>
      <c r="AE4" s="152"/>
      <c r="AF4" s="152"/>
      <c r="AG4" s="152"/>
      <c r="AH4" s="152"/>
      <c r="AI4" s="306"/>
    </row>
    <row r="5" customFormat="false" ht="22.5" hidden="false" customHeight="true" outlineLevel="0" collapsed="false">
      <c r="J5" s="305"/>
      <c r="K5" s="305"/>
      <c r="L5" s="307" t="s">
        <v>226</v>
      </c>
      <c r="M5" s="307"/>
      <c r="N5" s="307"/>
      <c r="O5" s="307"/>
      <c r="P5" s="307"/>
      <c r="Q5" s="307"/>
      <c r="R5" s="307"/>
      <c r="S5" s="307"/>
      <c r="T5" s="307"/>
      <c r="U5" s="389"/>
      <c r="V5" s="389"/>
      <c r="W5" s="389"/>
      <c r="X5" s="389"/>
      <c r="Y5" s="389"/>
      <c r="Z5" s="389"/>
      <c r="AA5" s="389"/>
      <c r="AB5" s="389"/>
      <c r="AC5" s="389"/>
      <c r="AD5" s="389"/>
      <c r="AE5" s="389"/>
      <c r="AF5" s="389"/>
      <c r="AG5" s="389"/>
      <c r="AH5" s="389"/>
      <c r="AI5" s="389"/>
    </row>
    <row r="6" customFormat="false" ht="3" hidden="false" customHeight="true" outlineLevel="0" collapsed="false">
      <c r="J6" s="305"/>
      <c r="K6" s="305"/>
      <c r="L6" s="306"/>
      <c r="M6" s="306"/>
      <c r="N6" s="306"/>
      <c r="O6" s="309"/>
      <c r="P6" s="309"/>
      <c r="Q6" s="309"/>
      <c r="R6" s="309"/>
      <c r="S6" s="309"/>
      <c r="T6" s="309"/>
      <c r="U6" s="306"/>
      <c r="V6" s="309"/>
      <c r="W6" s="309"/>
      <c r="X6" s="309"/>
      <c r="Y6" s="309"/>
      <c r="Z6" s="309"/>
      <c r="AA6" s="309"/>
      <c r="AB6" s="306"/>
      <c r="AC6" s="309"/>
      <c r="AD6" s="309"/>
      <c r="AE6" s="309"/>
      <c r="AF6" s="309"/>
      <c r="AG6" s="309"/>
      <c r="AH6" s="309"/>
      <c r="AI6" s="306"/>
    </row>
    <row r="7" s="220" customFormat="true" ht="11.25" hidden="true" customHeight="false" outlineLevel="0" collapsed="false">
      <c r="A7" s="208"/>
      <c r="B7" s="208"/>
      <c r="C7" s="208"/>
      <c r="D7" s="208"/>
      <c r="E7" s="208"/>
      <c r="F7" s="208"/>
      <c r="G7" s="208"/>
      <c r="H7" s="208"/>
      <c r="L7" s="216"/>
      <c r="M7" s="108"/>
      <c r="O7" s="310"/>
      <c r="P7" s="310"/>
      <c r="Q7" s="310"/>
      <c r="R7" s="310"/>
      <c r="S7" s="310"/>
      <c r="T7" s="310"/>
      <c r="U7" s="311"/>
      <c r="V7" s="2"/>
      <c r="W7" s="2"/>
      <c r="X7" s="2"/>
      <c r="Y7" s="2"/>
      <c r="Z7" s="2"/>
      <c r="AA7" s="2"/>
      <c r="AB7" s="2"/>
      <c r="AC7" s="2"/>
      <c r="AD7" s="2"/>
      <c r="AE7" s="2"/>
      <c r="AF7" s="2"/>
      <c r="AG7" s="2"/>
      <c r="AH7" s="2"/>
      <c r="AI7" s="2"/>
      <c r="AJ7" s="311"/>
      <c r="AL7" s="208"/>
      <c r="AM7" s="208"/>
      <c r="AN7" s="208"/>
      <c r="AO7" s="208"/>
      <c r="AP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409"/>
      <c r="V8" s="2"/>
      <c r="W8" s="2"/>
      <c r="X8" s="2"/>
      <c r="Y8" s="2"/>
      <c r="Z8" s="2"/>
      <c r="AA8" s="2"/>
      <c r="AB8" s="2"/>
      <c r="AC8" s="2"/>
      <c r="AD8" s="2"/>
      <c r="AE8" s="2"/>
      <c r="AF8" s="2"/>
      <c r="AG8" s="2"/>
      <c r="AH8" s="2"/>
      <c r="AI8" s="2"/>
      <c r="AL8" s="268"/>
      <c r="AM8" s="268"/>
      <c r="AN8" s="268"/>
      <c r="AO8" s="268"/>
      <c r="AP8" s="268"/>
      <c r="AQ8" s="268"/>
      <c r="AR8" s="268"/>
      <c r="AS8" s="268"/>
      <c r="AT8" s="268"/>
      <c r="AU8" s="268"/>
      <c r="AV8" s="268"/>
      <c r="AW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409"/>
      <c r="V9" s="2"/>
      <c r="W9" s="2"/>
      <c r="X9" s="2"/>
      <c r="Y9" s="2"/>
      <c r="Z9" s="2"/>
      <c r="AA9" s="2"/>
      <c r="AB9" s="2"/>
      <c r="AC9" s="2"/>
      <c r="AD9" s="2"/>
      <c r="AE9" s="2"/>
      <c r="AF9" s="2"/>
      <c r="AG9" s="2"/>
      <c r="AH9" s="2"/>
      <c r="AI9" s="2"/>
      <c r="AL9" s="268"/>
      <c r="AM9" s="268"/>
      <c r="AN9" s="268"/>
      <c r="AO9" s="268"/>
      <c r="AP9" s="268"/>
      <c r="AQ9" s="268"/>
      <c r="AR9" s="268"/>
      <c r="AS9" s="268"/>
      <c r="AT9" s="268"/>
      <c r="AU9" s="268"/>
      <c r="AV9" s="268"/>
      <c r="AW9" s="268"/>
    </row>
    <row r="10" s="220" customFormat="true" ht="11.25" hidden="true" customHeight="false" outlineLevel="0" collapsed="false">
      <c r="A10" s="208"/>
      <c r="B10" s="208"/>
      <c r="C10" s="208"/>
      <c r="D10" s="208"/>
      <c r="E10" s="208"/>
      <c r="F10" s="208"/>
      <c r="G10" s="208"/>
      <c r="H10" s="208"/>
      <c r="L10" s="216"/>
      <c r="M10" s="108"/>
      <c r="O10" s="310"/>
      <c r="P10" s="310"/>
      <c r="Q10" s="310"/>
      <c r="R10" s="310"/>
      <c r="S10" s="310"/>
      <c r="T10" s="310"/>
      <c r="U10" s="311"/>
      <c r="V10" s="2"/>
      <c r="W10" s="2"/>
      <c r="X10" s="2"/>
      <c r="Y10" s="2"/>
      <c r="Z10" s="2"/>
      <c r="AA10" s="2"/>
      <c r="AB10" s="2"/>
      <c r="AC10" s="2"/>
      <c r="AD10" s="2"/>
      <c r="AE10" s="2"/>
      <c r="AF10" s="2"/>
      <c r="AG10" s="2"/>
      <c r="AH10" s="2"/>
      <c r="AI10" s="2"/>
      <c r="AJ10" s="311"/>
      <c r="AL10" s="208"/>
      <c r="AM10" s="208"/>
      <c r="AN10" s="208"/>
      <c r="AO10" s="208"/>
      <c r="AP10" s="208"/>
    </row>
    <row r="11" s="269" customFormat="true" ht="11.25" hidden="true" customHeight="true" outlineLevel="0" collapsed="false">
      <c r="A11" s="268"/>
      <c r="B11" s="268"/>
      <c r="C11" s="268"/>
      <c r="D11" s="268"/>
      <c r="E11" s="268"/>
      <c r="F11" s="268"/>
      <c r="G11" s="268"/>
      <c r="H11" s="268"/>
      <c r="L11" s="318"/>
      <c r="M11" s="318"/>
      <c r="N11" s="318"/>
      <c r="O11" s="410"/>
      <c r="P11" s="410"/>
      <c r="Q11" s="410"/>
      <c r="R11" s="410"/>
      <c r="S11" s="410"/>
      <c r="T11" s="410"/>
      <c r="U11" s="319" t="s">
        <v>182</v>
      </c>
      <c r="V11" s="410"/>
      <c r="W11" s="410"/>
      <c r="X11" s="410"/>
      <c r="Y11" s="410"/>
      <c r="Z11" s="410"/>
      <c r="AA11" s="410"/>
      <c r="AB11" s="319" t="s">
        <v>182</v>
      </c>
      <c r="AC11" s="410"/>
      <c r="AD11" s="410"/>
      <c r="AE11" s="410"/>
      <c r="AF11" s="410"/>
      <c r="AG11" s="410"/>
      <c r="AH11" s="410"/>
      <c r="AI11" s="319" t="s">
        <v>182</v>
      </c>
      <c r="AL11" s="268"/>
      <c r="AM11" s="268"/>
      <c r="AN11" s="268"/>
      <c r="AO11" s="268"/>
      <c r="AP11" s="268"/>
      <c r="AQ11" s="268"/>
      <c r="AR11" s="268"/>
      <c r="AS11" s="268"/>
      <c r="AT11" s="268"/>
      <c r="AU11" s="268"/>
      <c r="AV11" s="268"/>
      <c r="AW11" s="268"/>
    </row>
    <row r="12" customFormat="false" ht="14.25" hidden="false" customHeight="true" outlineLevel="0" collapsed="false">
      <c r="J12" s="305"/>
      <c r="K12" s="305"/>
      <c r="L12" s="306"/>
      <c r="M12" s="306"/>
      <c r="N12" s="306"/>
      <c r="O12" s="411"/>
      <c r="P12" s="411"/>
      <c r="Q12" s="411"/>
      <c r="R12" s="411"/>
      <c r="S12" s="411"/>
      <c r="T12" s="411"/>
      <c r="U12" s="411"/>
      <c r="V12" s="411" t="s">
        <v>212</v>
      </c>
      <c r="W12" s="411"/>
      <c r="X12" s="411"/>
      <c r="Y12" s="411"/>
      <c r="Z12" s="411"/>
      <c r="AA12" s="411"/>
      <c r="AB12" s="411"/>
      <c r="AC12" s="411" t="s">
        <v>212</v>
      </c>
      <c r="AD12" s="411"/>
      <c r="AE12" s="411"/>
      <c r="AF12" s="411"/>
      <c r="AG12" s="411"/>
      <c r="AH12" s="411"/>
      <c r="AI12" s="411"/>
    </row>
    <row r="13" customFormat="false" ht="14.25" hidden="false" customHeight="true" outlineLevel="0" collapsed="false">
      <c r="J13" s="305"/>
      <c r="K13" s="305"/>
      <c r="L13" s="164" t="s">
        <v>159</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t="s">
        <v>160</v>
      </c>
    </row>
    <row r="14" customFormat="false" ht="14.25" hidden="false" customHeight="true" outlineLevel="0" collapsed="false">
      <c r="J14" s="305"/>
      <c r="K14" s="305"/>
      <c r="L14" s="322" t="s">
        <v>93</v>
      </c>
      <c r="M14" s="322" t="s">
        <v>183</v>
      </c>
      <c r="N14" s="412"/>
      <c r="O14" s="324" t="s">
        <v>184</v>
      </c>
      <c r="P14" s="324"/>
      <c r="Q14" s="324"/>
      <c r="R14" s="324"/>
      <c r="S14" s="324"/>
      <c r="T14" s="324"/>
      <c r="U14" s="322" t="s">
        <v>185</v>
      </c>
      <c r="V14" s="324" t="s">
        <v>184</v>
      </c>
      <c r="W14" s="324"/>
      <c r="X14" s="324"/>
      <c r="Y14" s="324"/>
      <c r="Z14" s="324"/>
      <c r="AA14" s="324"/>
      <c r="AB14" s="322" t="s">
        <v>185</v>
      </c>
      <c r="AC14" s="324" t="s">
        <v>184</v>
      </c>
      <c r="AD14" s="324"/>
      <c r="AE14" s="324"/>
      <c r="AF14" s="324"/>
      <c r="AG14" s="324"/>
      <c r="AH14" s="324"/>
      <c r="AI14" s="322" t="s">
        <v>185</v>
      </c>
      <c r="AJ14" s="325" t="s">
        <v>186</v>
      </c>
      <c r="AK14" s="164"/>
    </row>
    <row r="15" customFormat="false" ht="14.25" hidden="false" customHeight="true" outlineLevel="0" collapsed="false">
      <c r="J15" s="305"/>
      <c r="K15" s="305"/>
      <c r="L15" s="322"/>
      <c r="M15" s="322"/>
      <c r="N15" s="412"/>
      <c r="O15" s="327" t="s">
        <v>227</v>
      </c>
      <c r="P15" s="327"/>
      <c r="Q15" s="327"/>
      <c r="R15" s="395" t="s">
        <v>189</v>
      </c>
      <c r="S15" s="395"/>
      <c r="T15" s="395"/>
      <c r="U15" s="322"/>
      <c r="V15" s="327" t="s">
        <v>227</v>
      </c>
      <c r="W15" s="327"/>
      <c r="X15" s="327"/>
      <c r="Y15" s="395" t="s">
        <v>189</v>
      </c>
      <c r="Z15" s="395"/>
      <c r="AA15" s="395"/>
      <c r="AB15" s="322"/>
      <c r="AC15" s="327" t="s">
        <v>227</v>
      </c>
      <c r="AD15" s="327"/>
      <c r="AE15" s="327"/>
      <c r="AF15" s="395" t="s">
        <v>189</v>
      </c>
      <c r="AG15" s="395"/>
      <c r="AH15" s="395"/>
      <c r="AI15" s="322"/>
      <c r="AJ15" s="325"/>
      <c r="AK15" s="164"/>
    </row>
    <row r="16" customFormat="false" ht="30" hidden="false" customHeight="true" outlineLevel="0" collapsed="false">
      <c r="J16" s="305"/>
      <c r="K16" s="305"/>
      <c r="L16" s="322"/>
      <c r="M16" s="322"/>
      <c r="N16" s="413"/>
      <c r="O16" s="327"/>
      <c r="P16" s="330"/>
      <c r="Q16" s="330"/>
      <c r="R16" s="331" t="s">
        <v>192</v>
      </c>
      <c r="S16" s="331" t="s">
        <v>193</v>
      </c>
      <c r="T16" s="331"/>
      <c r="U16" s="322"/>
      <c r="V16" s="327"/>
      <c r="W16" s="330"/>
      <c r="X16" s="330"/>
      <c r="Y16" s="331" t="s">
        <v>192</v>
      </c>
      <c r="Z16" s="331" t="s">
        <v>193</v>
      </c>
      <c r="AA16" s="331"/>
      <c r="AB16" s="322"/>
      <c r="AC16" s="327"/>
      <c r="AD16" s="330"/>
      <c r="AE16" s="330"/>
      <c r="AF16" s="331" t="s">
        <v>192</v>
      </c>
      <c r="AG16" s="331" t="s">
        <v>193</v>
      </c>
      <c r="AH16" s="331"/>
      <c r="AI16" s="322"/>
      <c r="AJ16" s="325"/>
      <c r="AK16" s="164"/>
    </row>
    <row r="17" customFormat="false" ht="14.25" hidden="false" customHeight="false" outlineLevel="0" collapsed="false">
      <c r="J17" s="305"/>
      <c r="K17" s="332" t="n">
        <v>1</v>
      </c>
      <c r="L17" s="333" t="s">
        <v>95</v>
      </c>
      <c r="M17" s="333" t="s">
        <v>96</v>
      </c>
      <c r="N17" s="414" t="s">
        <v>96</v>
      </c>
      <c r="O17" s="335" t="n">
        <f aca="true">OFFSET(O17,0,-1)+1</f>
        <v>3</v>
      </c>
      <c r="P17" s="334" t="n">
        <f aca="true">OFFSET(P17,0,-1)</f>
        <v>3</v>
      </c>
      <c r="Q17" s="334" t="n">
        <f aca="true">OFFSET(Q17,0,-1)</f>
        <v>3</v>
      </c>
      <c r="R17" s="335" t="n">
        <f aca="true">OFFSET(R17,0,-1)+1</f>
        <v>4</v>
      </c>
      <c r="S17" s="335" t="n">
        <f aca="true">OFFSET(S17,0,-1)+1</f>
        <v>5</v>
      </c>
      <c r="T17" s="335"/>
      <c r="U17" s="335" t="n">
        <f aca="true">OFFSET(U17,0,-2)+1</f>
        <v>6</v>
      </c>
      <c r="V17" s="335" t="n">
        <f aca="true">OFFSET(V17,0,-1)+1</f>
        <v>7</v>
      </c>
      <c r="W17" s="334" t="n">
        <f aca="true">OFFSET(W17,0,-1)</f>
        <v>7</v>
      </c>
      <c r="X17" s="334" t="n">
        <f aca="true">OFFSET(X17,0,-1)</f>
        <v>7</v>
      </c>
      <c r="Y17" s="335" t="n">
        <f aca="true">OFFSET(Y17,0,-1)+1</f>
        <v>8</v>
      </c>
      <c r="Z17" s="335" t="n">
        <f aca="true">OFFSET(Z17,0,-1)+1</f>
        <v>9</v>
      </c>
      <c r="AA17" s="335"/>
      <c r="AB17" s="335" t="n">
        <f aca="true">OFFSET(AB17,0,-2)+1</f>
        <v>10</v>
      </c>
      <c r="AC17" s="335" t="n">
        <f aca="true">OFFSET(AC17,0,-1)+1</f>
        <v>11</v>
      </c>
      <c r="AD17" s="334" t="n">
        <f aca="true">OFFSET(AD17,0,-1)</f>
        <v>11</v>
      </c>
      <c r="AE17" s="334" t="n">
        <f aca="true">OFFSET(AE17,0,-1)</f>
        <v>11</v>
      </c>
      <c r="AF17" s="335" t="n">
        <f aca="true">OFFSET(AF17,0,-1)+1</f>
        <v>12</v>
      </c>
      <c r="AG17" s="335" t="n">
        <f aca="true">OFFSET(AG17,0,-1)+1</f>
        <v>13</v>
      </c>
      <c r="AH17" s="335"/>
      <c r="AI17" s="335" t="n">
        <f aca="true">OFFSET(AI17,0,-2)+1</f>
        <v>14</v>
      </c>
      <c r="AJ17" s="334" t="n">
        <f aca="true">OFFSET(AJ17,0,-1)</f>
        <v>14</v>
      </c>
      <c r="AK17" s="335" t="n">
        <f aca="true">OFFSET(AK17,0,-1)+1</f>
        <v>15</v>
      </c>
    </row>
    <row r="18" customFormat="false" ht="22.5" hidden="true" customHeight="false" outlineLevel="0" collapsed="false">
      <c r="A18" s="336" t="n">
        <v>1</v>
      </c>
      <c r="B18" s="337"/>
      <c r="C18" s="337"/>
      <c r="D18" s="337"/>
      <c r="E18" s="338"/>
      <c r="F18" s="336"/>
      <c r="G18" s="337"/>
      <c r="H18" s="337"/>
      <c r="I18" s="302"/>
      <c r="J18" s="339"/>
      <c r="K18" s="355" t="n">
        <v>1</v>
      </c>
      <c r="L18" s="341" t="e">
        <f aca="false">mergeValue()</f>
        <v>#VALUE!</v>
      </c>
      <c r="M18" s="342" t="s">
        <v>126</v>
      </c>
      <c r="N18" s="403"/>
      <c r="O18" s="278" t="str">
        <f aca="false">IF('Перечень тарифов'!J37="","","" &amp; 'Перечень тарифов'!J37 &amp; "")</f>
        <v/>
      </c>
      <c r="P18" s="278"/>
      <c r="Q18" s="278"/>
      <c r="R18" s="278"/>
      <c r="S18" s="278"/>
      <c r="T18" s="278"/>
      <c r="U18" s="278"/>
      <c r="V18" s="278"/>
      <c r="W18" s="278"/>
      <c r="X18" s="278"/>
      <c r="Y18" s="278"/>
      <c r="Z18" s="278"/>
      <c r="AA18" s="278"/>
      <c r="AB18" s="278"/>
      <c r="AC18" s="278"/>
      <c r="AD18" s="278"/>
      <c r="AE18" s="278"/>
      <c r="AF18" s="278"/>
      <c r="AG18" s="278"/>
      <c r="AH18" s="278"/>
      <c r="AI18" s="278"/>
      <c r="AJ18" s="278"/>
      <c r="AK18" s="345" t="s">
        <v>194</v>
      </c>
    </row>
    <row r="19" customFormat="false" ht="22.5" hidden="false" customHeight="false" outlineLevel="0" collapsed="false">
      <c r="A19" s="336"/>
      <c r="B19" s="336" t="n">
        <v>1</v>
      </c>
      <c r="C19" s="337"/>
      <c r="D19" s="337"/>
      <c r="E19" s="336"/>
      <c r="F19" s="336"/>
      <c r="G19" s="337"/>
      <c r="H19" s="337"/>
      <c r="I19" s="160"/>
      <c r="J19" s="346"/>
      <c r="K19" s="355" t="n">
        <v>1</v>
      </c>
      <c r="L19" s="341" t="e">
        <f aca="false">mergeValue() &amp;"."&amp;mergeValue()</f>
        <v>#VALUE!</v>
      </c>
      <c r="M19" s="348" t="s">
        <v>90</v>
      </c>
      <c r="N19" s="403"/>
      <c r="O19" s="278" t="str">
        <f aca="false">IF('Перечень тарифов'!N37="","","" &amp; 'Перечень тарифов'!N37 &amp; "")</f>
        <v>город Ярославль, город Ярославль (78701000);</v>
      </c>
      <c r="P19" s="278"/>
      <c r="Q19" s="278"/>
      <c r="R19" s="278"/>
      <c r="S19" s="278"/>
      <c r="T19" s="278"/>
      <c r="U19" s="278"/>
      <c r="V19" s="278"/>
      <c r="W19" s="278"/>
      <c r="X19" s="278"/>
      <c r="Y19" s="278"/>
      <c r="Z19" s="278"/>
      <c r="AA19" s="278"/>
      <c r="AB19" s="278"/>
      <c r="AC19" s="278"/>
      <c r="AD19" s="278"/>
      <c r="AE19" s="278"/>
      <c r="AF19" s="278"/>
      <c r="AG19" s="278"/>
      <c r="AH19" s="278"/>
      <c r="AI19" s="278"/>
      <c r="AJ19" s="278"/>
      <c r="AK19" s="345" t="s">
        <v>195</v>
      </c>
    </row>
    <row r="20" customFormat="false" ht="14.25" hidden="true" customHeight="false" outlineLevel="0" collapsed="false">
      <c r="A20" s="336"/>
      <c r="B20" s="336"/>
      <c r="C20" s="336" t="n">
        <v>1</v>
      </c>
      <c r="D20" s="337"/>
      <c r="E20" s="336"/>
      <c r="F20" s="336"/>
      <c r="G20" s="337"/>
      <c r="H20" s="337"/>
      <c r="I20" s="349"/>
      <c r="J20" s="346"/>
      <c r="K20" s="355" t="n">
        <v>1</v>
      </c>
      <c r="L20" s="341" t="e">
        <f aca="false">mergeValue() &amp;"."&amp;mergeValue()&amp;"."&amp;mergeValue()</f>
        <v>#VALUE!</v>
      </c>
      <c r="M20" s="350"/>
      <c r="N20" s="403"/>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345"/>
    </row>
    <row r="21" customFormat="false" ht="22.5" hidden="false" customHeight="false" outlineLevel="0" collapsed="false">
      <c r="A21" s="336"/>
      <c r="B21" s="336"/>
      <c r="C21" s="336"/>
      <c r="D21" s="336" t="n">
        <v>1</v>
      </c>
      <c r="E21" s="336"/>
      <c r="F21" s="336"/>
      <c r="G21" s="337"/>
      <c r="H21" s="337"/>
      <c r="I21" s="336" t="n">
        <v>1</v>
      </c>
      <c r="J21" s="346"/>
      <c r="K21" s="355" t="n">
        <v>1</v>
      </c>
      <c r="L21" s="341" t="e">
        <f aca="false">mergeValue() &amp;"."&amp;mergeValue()&amp;"."&amp;mergeValue()&amp;"."&amp;mergeValue()</f>
        <v>#VALUE!</v>
      </c>
      <c r="M21" s="351" t="s">
        <v>198</v>
      </c>
      <c r="N21" s="403"/>
      <c r="O21" s="278" t="str">
        <f aca="false">IF('Перечень тарифов'!V37="","","" &amp; 'Перечень тарифов'!V37 &amp; "")</f>
        <v>РК-1</v>
      </c>
      <c r="P21" s="278"/>
      <c r="Q21" s="278"/>
      <c r="R21" s="278"/>
      <c r="S21" s="278"/>
      <c r="T21" s="278"/>
      <c r="U21" s="278"/>
      <c r="V21" s="278"/>
      <c r="W21" s="278"/>
      <c r="X21" s="278"/>
      <c r="Y21" s="278"/>
      <c r="Z21" s="278"/>
      <c r="AA21" s="278"/>
      <c r="AB21" s="278"/>
      <c r="AC21" s="278"/>
      <c r="AD21" s="278"/>
      <c r="AE21" s="278"/>
      <c r="AF21" s="278"/>
      <c r="AG21" s="278"/>
      <c r="AH21" s="278"/>
      <c r="AI21" s="278"/>
      <c r="AJ21" s="278"/>
      <c r="AK21" s="345" t="s">
        <v>199</v>
      </c>
    </row>
    <row r="22" customFormat="false" ht="11.25" hidden="true" customHeight="true" outlineLevel="0" collapsed="false">
      <c r="A22" s="336"/>
      <c r="B22" s="336"/>
      <c r="C22" s="336"/>
      <c r="D22" s="336"/>
      <c r="E22" s="336" t="n">
        <v>1</v>
      </c>
      <c r="F22" s="336"/>
      <c r="G22" s="337"/>
      <c r="H22" s="337"/>
      <c r="I22" s="336"/>
      <c r="J22" s="336"/>
      <c r="K22" s="355" t="n">
        <v>1</v>
      </c>
      <c r="L22" s="341"/>
      <c r="M22" s="353"/>
      <c r="N22" s="279"/>
      <c r="O22" s="415"/>
      <c r="P22" s="415"/>
      <c r="Q22" s="415"/>
      <c r="R22" s="415"/>
      <c r="S22" s="415"/>
      <c r="T22" s="415"/>
      <c r="U22" s="341"/>
      <c r="V22" s="415"/>
      <c r="W22" s="415"/>
      <c r="X22" s="415"/>
      <c r="Y22" s="415"/>
      <c r="Z22" s="415"/>
      <c r="AA22" s="415"/>
      <c r="AB22" s="341"/>
      <c r="AC22" s="415"/>
      <c r="AD22" s="415"/>
      <c r="AE22" s="415"/>
      <c r="AF22" s="415"/>
      <c r="AG22" s="415"/>
      <c r="AH22" s="415"/>
      <c r="AI22" s="341"/>
      <c r="AJ22" s="416"/>
      <c r="AK22" s="417"/>
    </row>
    <row r="23" customFormat="false" ht="33.75" hidden="false" customHeight="true" outlineLevel="0" collapsed="false">
      <c r="A23" s="336"/>
      <c r="B23" s="336"/>
      <c r="C23" s="336"/>
      <c r="D23" s="336"/>
      <c r="E23" s="336"/>
      <c r="F23" s="336" t="n">
        <v>1</v>
      </c>
      <c r="G23" s="337"/>
      <c r="H23" s="337"/>
      <c r="I23" s="336"/>
      <c r="J23" s="151"/>
      <c r="K23" s="355" t="n">
        <v>1</v>
      </c>
      <c r="L23" s="341" t="e">
        <f aca="false">mergeValue() &amp;"."&amp;mergeValue()&amp;"."&amp;mergeValue()&amp;"."&amp;mergeValue()&amp;"."&amp;mergeValue()</f>
        <v>#VALUE!</v>
      </c>
      <c r="M23" s="353" t="s">
        <v>202</v>
      </c>
      <c r="N23" s="279"/>
      <c r="O23" s="354" t="s">
        <v>214</v>
      </c>
      <c r="P23" s="354"/>
      <c r="Q23" s="354"/>
      <c r="R23" s="354"/>
      <c r="S23" s="354"/>
      <c r="T23" s="354"/>
      <c r="U23" s="354"/>
      <c r="V23" s="354"/>
      <c r="W23" s="354"/>
      <c r="X23" s="354"/>
      <c r="Y23" s="354"/>
      <c r="Z23" s="354"/>
      <c r="AA23" s="354"/>
      <c r="AB23" s="354"/>
      <c r="AC23" s="354"/>
      <c r="AD23" s="354"/>
      <c r="AE23" s="354"/>
      <c r="AF23" s="354"/>
      <c r="AG23" s="354"/>
      <c r="AH23" s="354"/>
      <c r="AI23" s="354"/>
      <c r="AJ23" s="354"/>
      <c r="AK23" s="345" t="s">
        <v>203</v>
      </c>
      <c r="AM23" s="139" t="e">
        <f aca="false">strCheckUnique()</f>
        <v>#VALUE!</v>
      </c>
      <c r="AO23" s="139"/>
    </row>
    <row r="24" customFormat="false" ht="99" hidden="false" customHeight="true" outlineLevel="0" collapsed="false">
      <c r="A24" s="336"/>
      <c r="B24" s="336"/>
      <c r="C24" s="336"/>
      <c r="D24" s="336"/>
      <c r="E24" s="336"/>
      <c r="F24" s="336"/>
      <c r="G24" s="337" t="n">
        <v>1</v>
      </c>
      <c r="H24" s="337"/>
      <c r="I24" s="336"/>
      <c r="J24" s="151"/>
      <c r="K24" s="181"/>
      <c r="L24" s="341" t="e">
        <f aca="false">mergeValue() &amp;"."&amp;mergeValue()&amp;"."&amp;mergeValue()&amp;"."&amp;mergeValue()&amp;"."&amp;mergeValue()&amp;"."&amp;mergeValue()</f>
        <v>#VALUE!</v>
      </c>
      <c r="M24" s="357" t="s">
        <v>215</v>
      </c>
      <c r="N24" s="404"/>
      <c r="O24" s="378" t="n">
        <v>44</v>
      </c>
      <c r="P24" s="358"/>
      <c r="Q24" s="358"/>
      <c r="R24" s="360" t="s">
        <v>216</v>
      </c>
      <c r="S24" s="361" t="s">
        <v>89</v>
      </c>
      <c r="T24" s="360" t="s">
        <v>217</v>
      </c>
      <c r="U24" s="361" t="s">
        <v>89</v>
      </c>
      <c r="V24" s="378" t="n">
        <v>45.61</v>
      </c>
      <c r="W24" s="358"/>
      <c r="X24" s="358"/>
      <c r="Y24" s="360" t="s">
        <v>218</v>
      </c>
      <c r="Z24" s="361" t="s">
        <v>89</v>
      </c>
      <c r="AA24" s="360" t="s">
        <v>219</v>
      </c>
      <c r="AB24" s="361" t="s">
        <v>89</v>
      </c>
      <c r="AC24" s="378" t="n">
        <v>47.29</v>
      </c>
      <c r="AD24" s="358"/>
      <c r="AE24" s="358"/>
      <c r="AF24" s="360" t="s">
        <v>220</v>
      </c>
      <c r="AG24" s="361" t="s">
        <v>89</v>
      </c>
      <c r="AH24" s="360" t="s">
        <v>221</v>
      </c>
      <c r="AI24" s="361" t="s">
        <v>38</v>
      </c>
      <c r="AJ24" s="418"/>
      <c r="AK24" s="285" t="s">
        <v>228</v>
      </c>
      <c r="AL24" s="142" t="e">
        <f aca="false">strCheckDate()</f>
        <v>#VALUE!</v>
      </c>
      <c r="AM24" s="139"/>
      <c r="AN24" s="139" t="str">
        <f aca="false">IF(M24="","",M24 )</f>
        <v>горячая вода в системе централизованного теплоснабжения на отопление</v>
      </c>
      <c r="AO24" s="139"/>
      <c r="AP24" s="139"/>
      <c r="AQ24" s="139"/>
    </row>
    <row r="25" customFormat="false" ht="21" hidden="true" customHeight="true" outlineLevel="0" collapsed="false">
      <c r="A25" s="336"/>
      <c r="B25" s="336"/>
      <c r="C25" s="336"/>
      <c r="D25" s="336"/>
      <c r="E25" s="336"/>
      <c r="F25" s="336"/>
      <c r="G25" s="337"/>
      <c r="H25" s="337"/>
      <c r="I25" s="336"/>
      <c r="J25" s="151"/>
      <c r="K25" s="355" t="n">
        <v>1</v>
      </c>
      <c r="L25" s="362"/>
      <c r="M25" s="343"/>
      <c r="N25" s="404"/>
      <c r="O25" s="358"/>
      <c r="P25" s="358"/>
      <c r="Q25" s="363" t="str">
        <f aca="false">R24 &amp; "-" &amp; T24</f>
        <v>01.07.2021-30.06.2022</v>
      </c>
      <c r="R25" s="360"/>
      <c r="S25" s="361"/>
      <c r="T25" s="360"/>
      <c r="U25" s="361"/>
      <c r="V25" s="358"/>
      <c r="W25" s="358"/>
      <c r="X25" s="363" t="str">
        <f aca="false">Y24 &amp; "-" &amp; AA24</f>
        <v>01.07.2022-30.06.2023</v>
      </c>
      <c r="Y25" s="360"/>
      <c r="Z25" s="361"/>
      <c r="AA25" s="360"/>
      <c r="AB25" s="361"/>
      <c r="AC25" s="358"/>
      <c r="AD25" s="358"/>
      <c r="AE25" s="363" t="str">
        <f aca="false">AF24 &amp; "-" &amp; AH24</f>
        <v>01.07.2023-30.06.2024</v>
      </c>
      <c r="AF25" s="360"/>
      <c r="AG25" s="361"/>
      <c r="AH25" s="360"/>
      <c r="AI25" s="361"/>
      <c r="AJ25" s="418"/>
      <c r="AK25" s="285"/>
      <c r="AM25" s="139"/>
      <c r="AN25" s="139"/>
      <c r="AO25" s="139"/>
      <c r="AP25" s="139"/>
      <c r="AQ25" s="139"/>
    </row>
    <row r="26" s="2" customFormat="true" ht="15" hidden="false" customHeight="true" outlineLevel="0" collapsed="false">
      <c r="A26" s="336"/>
      <c r="B26" s="336"/>
      <c r="C26" s="336"/>
      <c r="D26" s="336"/>
      <c r="E26" s="336"/>
      <c r="F26" s="336"/>
      <c r="G26" s="337"/>
      <c r="H26" s="337"/>
      <c r="I26" s="336"/>
      <c r="J26" s="151"/>
      <c r="K26" s="355" t="n">
        <v>1</v>
      </c>
      <c r="L26" s="364"/>
      <c r="M26" s="367" t="s">
        <v>205</v>
      </c>
      <c r="N26" s="371"/>
      <c r="O26" s="407"/>
      <c r="P26" s="407"/>
      <c r="Q26" s="407"/>
      <c r="R26" s="368"/>
      <c r="S26" s="175"/>
      <c r="T26" s="368"/>
      <c r="U26" s="371"/>
      <c r="V26" s="407"/>
      <c r="W26" s="407"/>
      <c r="X26" s="407"/>
      <c r="Y26" s="368"/>
      <c r="Z26" s="175"/>
      <c r="AA26" s="368"/>
      <c r="AB26" s="371"/>
      <c r="AC26" s="407"/>
      <c r="AD26" s="407"/>
      <c r="AE26" s="407"/>
      <c r="AF26" s="368"/>
      <c r="AG26" s="175"/>
      <c r="AH26" s="368"/>
      <c r="AI26" s="371"/>
      <c r="AJ26" s="366"/>
      <c r="AK26" s="285"/>
      <c r="AL26" s="376"/>
      <c r="AM26" s="376"/>
      <c r="AN26" s="376"/>
      <c r="AO26" s="376"/>
      <c r="AP26" s="376"/>
      <c r="AQ26" s="376"/>
      <c r="AR26" s="376"/>
      <c r="AS26" s="376"/>
      <c r="AT26" s="376"/>
      <c r="AU26" s="376"/>
      <c r="AV26" s="376"/>
      <c r="AW26" s="376"/>
    </row>
    <row r="27" s="2" customFormat="true" ht="15" hidden="false" customHeight="true" outlineLevel="0" collapsed="false">
      <c r="A27" s="336"/>
      <c r="B27" s="336"/>
      <c r="C27" s="336"/>
      <c r="D27" s="336"/>
      <c r="E27" s="336"/>
      <c r="F27" s="336"/>
      <c r="G27" s="336"/>
      <c r="H27" s="337"/>
      <c r="I27" s="336"/>
      <c r="J27" s="336"/>
      <c r="K27" s="352"/>
      <c r="L27" s="364"/>
      <c r="M27" s="371" t="s">
        <v>206</v>
      </c>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6"/>
      <c r="AL27" s="376"/>
      <c r="AM27" s="376"/>
      <c r="AN27" s="376"/>
      <c r="AO27" s="376"/>
      <c r="AP27" s="376"/>
      <c r="AQ27" s="376"/>
      <c r="AR27" s="376"/>
      <c r="AS27" s="376"/>
      <c r="AT27" s="376"/>
      <c r="AU27" s="376"/>
      <c r="AV27" s="376"/>
      <c r="AW27" s="376"/>
      <c r="AX27" s="376"/>
    </row>
    <row r="28" s="2" customFormat="true" ht="15" hidden="true" customHeight="true" outlineLevel="0" collapsed="false">
      <c r="A28" s="336"/>
      <c r="B28" s="336"/>
      <c r="C28" s="336"/>
      <c r="D28" s="336"/>
      <c r="E28" s="336"/>
      <c r="F28" s="336"/>
      <c r="G28" s="336"/>
      <c r="H28" s="337"/>
      <c r="I28" s="336"/>
      <c r="J28" s="336"/>
      <c r="K28" s="352"/>
      <c r="L28" s="364"/>
      <c r="M28" s="371"/>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6"/>
      <c r="AL28" s="376"/>
      <c r="AM28" s="376"/>
      <c r="AN28" s="376"/>
      <c r="AO28" s="376"/>
      <c r="AP28" s="376"/>
      <c r="AQ28" s="376"/>
      <c r="AR28" s="376"/>
      <c r="AS28" s="376"/>
      <c r="AT28" s="376"/>
      <c r="AU28" s="376"/>
      <c r="AV28" s="376"/>
      <c r="AW28" s="376"/>
      <c r="AX28" s="376"/>
    </row>
    <row r="29" customFormat="false" ht="3" hidden="false" customHeight="true" outlineLevel="0" collapsed="false">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row>
    <row r="30" customFormat="false" ht="106.5" hidden="false" customHeight="true" outlineLevel="0" collapsed="false">
      <c r="L30" s="377" t="n">
        <v>1</v>
      </c>
      <c r="M30" s="301" t="s">
        <v>229</v>
      </c>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sheetData>
  <sheetProtection sheet="true" password="fa9c" objects="true" scenarios="true" formatColumns="false" formatRows="false"/>
  <mergeCells count="65">
    <mergeCell ref="L5:T5"/>
    <mergeCell ref="O7:T7"/>
    <mergeCell ref="O8:T8"/>
    <mergeCell ref="O9:T9"/>
    <mergeCell ref="O10:T10"/>
    <mergeCell ref="L11:M11"/>
    <mergeCell ref="O11:T11"/>
    <mergeCell ref="V11:AA11"/>
    <mergeCell ref="AC11:AH11"/>
    <mergeCell ref="O12:U12"/>
    <mergeCell ref="V12:AB12"/>
    <mergeCell ref="AC12:AI12"/>
    <mergeCell ref="L13:AJ13"/>
    <mergeCell ref="AK13:AK16"/>
    <mergeCell ref="L14:L16"/>
    <mergeCell ref="M14:M16"/>
    <mergeCell ref="O14:T14"/>
    <mergeCell ref="U14:U16"/>
    <mergeCell ref="V14:AA14"/>
    <mergeCell ref="AB14:AB16"/>
    <mergeCell ref="AC14:AH14"/>
    <mergeCell ref="AI14:AI16"/>
    <mergeCell ref="AJ14:AJ16"/>
    <mergeCell ref="O15:O16"/>
    <mergeCell ref="P15:Q15"/>
    <mergeCell ref="R15:T15"/>
    <mergeCell ref="V15:V16"/>
    <mergeCell ref="W15:X15"/>
    <mergeCell ref="Y15:AA15"/>
    <mergeCell ref="AC15:AC16"/>
    <mergeCell ref="AD15:AE15"/>
    <mergeCell ref="AF15:AH15"/>
    <mergeCell ref="S16:T16"/>
    <mergeCell ref="Z16:AA16"/>
    <mergeCell ref="AG16:AH16"/>
    <mergeCell ref="S17:T17"/>
    <mergeCell ref="Z17:AA17"/>
    <mergeCell ref="AG17:AH17"/>
    <mergeCell ref="A18:A28"/>
    <mergeCell ref="O18:AJ18"/>
    <mergeCell ref="B19:B28"/>
    <mergeCell ref="O19:AJ19"/>
    <mergeCell ref="C20:C28"/>
    <mergeCell ref="O20:AJ20"/>
    <mergeCell ref="D21:D28"/>
    <mergeCell ref="I21:I28"/>
    <mergeCell ref="O21:AJ21"/>
    <mergeCell ref="E22:E27"/>
    <mergeCell ref="F23:F26"/>
    <mergeCell ref="J23:J26"/>
    <mergeCell ref="O23:AJ23"/>
    <mergeCell ref="R24:R25"/>
    <mergeCell ref="S24:S25"/>
    <mergeCell ref="T24:T25"/>
    <mergeCell ref="U24:U25"/>
    <mergeCell ref="Y24:Y25"/>
    <mergeCell ref="Z24:Z25"/>
    <mergeCell ref="AA24:AA25"/>
    <mergeCell ref="AB24:AB25"/>
    <mergeCell ref="AF24:AF25"/>
    <mergeCell ref="AG24:AG25"/>
    <mergeCell ref="AH24:AH25"/>
    <mergeCell ref="AI24:AI25"/>
    <mergeCell ref="AK24:AK26"/>
    <mergeCell ref="M30:AK30"/>
  </mergeCells>
  <dataValidations count="10">
    <dataValidation allowBlank="true" error="Допускается ввод не более 900 символов!" errorTitle="Ошибка" operator="lessThanOrEqual" showDropDown="false" showErrorMessage="true" showInputMessage="true" sqref="KG18:KG24 UC18:UC24 ADY18:ADY24"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AJ23"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R25 T24:T25 Y24:Y25 AA24:AA25 AF24:AF25 AH24:AH25 KB24:KB25 KD24:KD25 TX24:TX25 TZ24:TZ25 ADT24:ADT25 ADV24:ADV25"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S25 U24:U25 Z24:Z25 AB24:AB25 AG24:AG25 AI24:AI25 KC24:KC25 KE24:KE25 TY24:TY25 UA24:UA25 ADU24:ADU25 ADW24:ADW25" type="none">
      <formula1>0</formula1>
      <formula2>0</formula2>
    </dataValidation>
    <dataValidation allowBlank="true" operator="between" showDropDown="false" showErrorMessage="false" showInputMessage="false" sqref="AK27:AK28 JV27:KG28 TR27:UC28 ADN27:ADY28"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Y23 TU23 ADQ23" type="list">
      <formula1>0</formula1>
      <formula2>0</formula2>
    </dataValidation>
    <dataValidation allowBlank="true" operator="between" promptTitle="checkPeriodRange" showDropDown="false" showErrorMessage="false" showInputMessage="false" sqref="Q25 X25 AE25 KA25 TW25 ADS25" type="none">
      <formula1>0</formula1>
      <formula2>0</formula2>
    </dataValidation>
    <dataValidation allowBlank="true" error="Выберите значение из списка" errorTitle="Ошибка" operator="between" showDropDown="false" showErrorMessage="true" showInputMessage="true" sqref="M24 JW24 TS24 ADO24"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JV26:KG26 TR26:UC26 ADN26:ADY26" type="none">
      <formula1>0</formula1>
      <formula2>0</formula2>
    </dataValidation>
    <dataValidation allowBlank="true" error="Допускается ввод только действительных чисел!" errorTitle="Ошибка" operator="between" showDropDown="false" showErrorMessage="true" showInputMessage="false" sqref="O24 V24 AC24" type="decimal">
      <formula1>-1E+024</formula1>
      <formula2>1E+024</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false"/>
  </sheetPr>
  <dimension ref="A1:T15"/>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100</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t="str">
        <f aca="false">IF('Перечень тарифов'!R32="","наименование отсутствует","" &amp; 'Перечень тарифов'!R32 &amp; "")</f>
        <v>наименование отсутствует</v>
      </c>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t="str">
        <f aca="false">IF('Перечень тарифов'!F32="","наименование отсутствует","" &amp; 'Перечень тарифов'!F32 &amp; "")</f>
        <v>Передача. Тепловая энергия</v>
      </c>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t="str">
        <f aca="false">IF(Территории!H19="","","" &amp; Территории!H19 &amp; "")</f>
        <v>Угличский муниципальный район</v>
      </c>
      <c r="I12" s="279" t="s">
        <v>173</v>
      </c>
      <c r="J12" s="280"/>
      <c r="K12" s="268"/>
      <c r="L12" s="268"/>
      <c r="M12" s="268"/>
      <c r="N12" s="268"/>
      <c r="O12" s="268"/>
      <c r="P12" s="268"/>
      <c r="Q12" s="268"/>
      <c r="R12" s="268"/>
      <c r="S12" s="268"/>
      <c r="T12" s="268"/>
    </row>
    <row r="13" s="269" customFormat="true" ht="56.25" hidden="false" customHeight="false" outlineLevel="0" collapsed="false">
      <c r="A13" s="281"/>
      <c r="B13" s="281"/>
      <c r="C13" s="281"/>
      <c r="D13" s="281" t="n">
        <v>1</v>
      </c>
      <c r="F13" s="276" t="e">
        <f aca="false">"4."&amp;mergeValue() &amp;"."&amp;mergeValue()&amp;"."&amp;mergeValue()&amp;"."&amp;mergeValue()</f>
        <v>#VALUE!</v>
      </c>
      <c r="G13" s="284" t="s">
        <v>174</v>
      </c>
      <c r="H13" s="278" t="str">
        <f aca="false">IF(Территории!R20="","","" &amp; Территории!R20 &amp; "")</f>
        <v>Угличский муниципальный район (78646000)</v>
      </c>
      <c r="I13" s="285" t="s">
        <v>175</v>
      </c>
      <c r="J13" s="280"/>
      <c r="K13" s="268"/>
      <c r="L13" s="268"/>
      <c r="M13" s="268"/>
      <c r="N13" s="268"/>
      <c r="O13" s="268"/>
      <c r="P13" s="268"/>
      <c r="Q13" s="268"/>
      <c r="R13" s="268"/>
      <c r="S13" s="268"/>
      <c r="T13" s="268"/>
    </row>
    <row r="14" s="245" customFormat="true" ht="3" hidden="false" customHeight="true" outlineLevel="0" collapsed="false">
      <c r="A14" s="208"/>
      <c r="B14" s="208"/>
      <c r="C14" s="208"/>
      <c r="D14" s="208"/>
      <c r="F14" s="296"/>
      <c r="G14" s="297"/>
      <c r="H14" s="298"/>
      <c r="I14" s="299"/>
      <c r="J14" s="208"/>
      <c r="K14" s="208"/>
      <c r="L14" s="208"/>
      <c r="M14" s="208"/>
      <c r="N14" s="208"/>
      <c r="O14" s="208"/>
      <c r="P14" s="208"/>
      <c r="Q14" s="208"/>
      <c r="R14" s="208"/>
      <c r="S14" s="208"/>
      <c r="T14" s="208"/>
    </row>
    <row r="15" s="245" customFormat="true" ht="15" hidden="false" customHeight="true" outlineLevel="0" collapsed="false">
      <c r="A15" s="208"/>
      <c r="B15" s="208"/>
      <c r="C15" s="208"/>
      <c r="D15" s="208"/>
      <c r="F15" s="300"/>
      <c r="G15" s="301" t="s">
        <v>180</v>
      </c>
      <c r="H15" s="301"/>
      <c r="I15" s="302"/>
      <c r="J15" s="208"/>
      <c r="K15" s="208"/>
      <c r="L15" s="208"/>
      <c r="M15" s="208"/>
      <c r="N15" s="208"/>
      <c r="O15" s="208"/>
      <c r="P15" s="208"/>
      <c r="Q15" s="208"/>
      <c r="R15" s="208"/>
      <c r="S15" s="208"/>
      <c r="T15" s="208"/>
    </row>
  </sheetData>
  <sheetProtection sheet="true" password="fa9c" objects="true" scenarios="true" formatColumns="false" formatRows="false"/>
  <mergeCells count="7">
    <mergeCell ref="F2:H2"/>
    <mergeCell ref="F4:H4"/>
    <mergeCell ref="I4:I5"/>
    <mergeCell ref="A8:A13"/>
    <mergeCell ref="B11:B13"/>
    <mergeCell ref="C12:C13"/>
    <mergeCell ref="G15:H15"/>
  </mergeCells>
  <dataValidations count="1">
    <dataValidation allowBlank="true" error="Допускается ввод не более 900 символов!" errorTitle="Ошибка" operator="lessThanOrEqual" showDropDown="false" showErrorMessage="true" showInputMessage="true" sqref="I14:I15"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sheetPr filterMode="false">
    <pageSetUpPr fitToPage="true"/>
  </sheetPr>
  <dimension ref="A1:AV30"/>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C26" activeCellId="0" sqref="AC26"/>
    </sheetView>
  </sheetViews>
  <sheetFormatPr defaultColWidth="10.54296875" defaultRowHeight="14.25" zeroHeight="false" outlineLevelRow="0" outlineLevelCol="0"/>
  <cols>
    <col collapsed="false" customWidth="false" hidden="true" outlineLevel="0" max="6" min="1" style="137" width="10.56"/>
    <col collapsed="false" customWidth="true" hidden="true" outlineLevel="0" max="8" min="7" style="303"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2.14"/>
    <col collapsed="false" customWidth="true" hidden="false" outlineLevel="0" max="15" min="15" style="137" width="23.71"/>
    <col collapsed="false" customWidth="true" hidden="true" outlineLevel="0" max="17" min="16"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false" outlineLevel="0" max="21" min="21" style="137" width="8.57"/>
    <col collapsed="false" customWidth="true" hidden="false" outlineLevel="0" max="22" min="22" style="137" width="23.71"/>
    <col collapsed="false" customWidth="true" hidden="true" outlineLevel="0" max="24" min="23" style="137" width="23.71"/>
    <col collapsed="false" customWidth="true" hidden="false" outlineLevel="0" max="25" min="25" style="137" width="11.7"/>
    <col collapsed="false" customWidth="true" hidden="false" outlineLevel="0" max="26" min="26" style="137" width="3.71"/>
    <col collapsed="false" customWidth="true" hidden="false" outlineLevel="0" max="27" min="27" style="137" width="11.7"/>
    <col collapsed="false" customWidth="true" hidden="false" outlineLevel="0" max="28" min="28" style="137" width="8.57"/>
    <col collapsed="false" customWidth="true" hidden="false" outlineLevel="0" max="29" min="29" style="137" width="23.71"/>
    <col collapsed="false" customWidth="true" hidden="true" outlineLevel="0" max="31" min="30" style="137" width="23.71"/>
    <col collapsed="false" customWidth="true" hidden="false" outlineLevel="0" max="32" min="32" style="137" width="11.7"/>
    <col collapsed="false" customWidth="true" hidden="false" outlineLevel="0" max="33" min="33" style="137" width="3.71"/>
    <col collapsed="false" customWidth="true" hidden="false" outlineLevel="0" max="34" min="34" style="137" width="11.7"/>
    <col collapsed="false" customWidth="true" hidden="true" outlineLevel="0" max="35" min="35" style="137" width="8.57"/>
    <col collapsed="false" customWidth="true" hidden="false" outlineLevel="0" max="36" min="36" style="137" width="4.71"/>
    <col collapsed="false" customWidth="true" hidden="false" outlineLevel="0" max="37" min="37" style="137" width="115.72"/>
    <col collapsed="false" customWidth="false" hidden="false" outlineLevel="0" max="40" min="38" style="142" width="10.56"/>
    <col collapsed="false" customWidth="true" hidden="false" outlineLevel="0" max="41" min="41" style="142" width="10.14"/>
    <col collapsed="false" customWidth="false" hidden="false" outlineLevel="0" max="48" min="42" style="142" width="10.56"/>
    <col collapsed="false" customWidth="false" hidden="false" outlineLevel="0" max="270" min="49" style="137" width="10.56"/>
    <col collapsed="false" customWidth="true" hidden="true" outlineLevel="0" max="278" min="271" style="137" width="12.83"/>
    <col collapsed="false" customWidth="true" hidden="false" outlineLevel="0" max="281" min="279" style="137" width="3.71"/>
    <col collapsed="false" customWidth="true" hidden="false" outlineLevel="0" max="282" min="282" style="137" width="12.71"/>
    <col collapsed="false" customWidth="true" hidden="false" outlineLevel="0" max="283" min="283" style="137" width="47.43"/>
    <col collapsed="false" customWidth="true" hidden="true" outlineLevel="0" max="287" min="284" style="137" width="12.83"/>
    <col collapsed="false" customWidth="true" hidden="false" outlineLevel="0" max="288" min="288" style="137" width="11.7"/>
    <col collapsed="false" customWidth="true" hidden="false" outlineLevel="0" max="289" min="289" style="137" width="6.43"/>
    <col collapsed="false" customWidth="true" hidden="false" outlineLevel="0" max="290" min="290" style="137" width="11.7"/>
    <col collapsed="false" customWidth="true" hidden="true" outlineLevel="0" max="291" min="291" style="137" width="12.83"/>
    <col collapsed="false" customWidth="true" hidden="false" outlineLevel="0" max="292" min="292" style="137" width="3.71"/>
    <col collapsed="false" customWidth="true" hidden="false" outlineLevel="0" max="293" min="293" style="137" width="11.14"/>
    <col collapsed="false" customWidth="false" hidden="false" outlineLevel="0" max="296" min="294" style="137" width="10.56"/>
    <col collapsed="false" customWidth="true" hidden="false" outlineLevel="0" max="297" min="297" style="137" width="10.14"/>
    <col collapsed="false" customWidth="false" hidden="false" outlineLevel="0" max="526" min="298" style="137" width="10.56"/>
    <col collapsed="false" customWidth="true" hidden="true" outlineLevel="0" max="534" min="527" style="137" width="12.83"/>
    <col collapsed="false" customWidth="true" hidden="false" outlineLevel="0" max="537" min="535" style="137" width="3.71"/>
    <col collapsed="false" customWidth="true" hidden="false" outlineLevel="0" max="538" min="538" style="137" width="12.71"/>
    <col collapsed="false" customWidth="true" hidden="false" outlineLevel="0" max="539" min="539" style="137" width="47.43"/>
    <col collapsed="false" customWidth="true" hidden="true" outlineLevel="0" max="543" min="540" style="137" width="12.83"/>
    <col collapsed="false" customWidth="true" hidden="false" outlineLevel="0" max="544" min="544" style="137" width="11.7"/>
    <col collapsed="false" customWidth="true" hidden="false" outlineLevel="0" max="545" min="545" style="137" width="6.43"/>
    <col collapsed="false" customWidth="true" hidden="false" outlineLevel="0" max="546" min="546" style="137" width="11.7"/>
    <col collapsed="false" customWidth="true" hidden="true" outlineLevel="0" max="547" min="547" style="137" width="12.83"/>
    <col collapsed="false" customWidth="true" hidden="false" outlineLevel="0" max="548" min="548" style="137" width="3.71"/>
    <col collapsed="false" customWidth="true" hidden="false" outlineLevel="0" max="549" min="549" style="137" width="11.14"/>
    <col collapsed="false" customWidth="false" hidden="false" outlineLevel="0" max="552" min="550" style="137" width="10.56"/>
    <col collapsed="false" customWidth="true" hidden="false" outlineLevel="0" max="553" min="553" style="137" width="10.14"/>
    <col collapsed="false" customWidth="false" hidden="false" outlineLevel="0" max="782" min="554" style="137" width="10.56"/>
    <col collapsed="false" customWidth="true" hidden="true" outlineLevel="0" max="790" min="783" style="137" width="12.83"/>
    <col collapsed="false" customWidth="true" hidden="false" outlineLevel="0" max="793" min="791" style="137" width="3.71"/>
    <col collapsed="false" customWidth="true" hidden="false" outlineLevel="0" max="794" min="794" style="137" width="12.71"/>
    <col collapsed="false" customWidth="true" hidden="false" outlineLevel="0" max="795" min="795" style="137" width="47.43"/>
    <col collapsed="false" customWidth="true" hidden="true" outlineLevel="0" max="799" min="796" style="137" width="12.83"/>
    <col collapsed="false" customWidth="true" hidden="false" outlineLevel="0" max="800" min="800" style="137" width="11.7"/>
    <col collapsed="false" customWidth="true" hidden="false" outlineLevel="0" max="801" min="801" style="137" width="6.43"/>
    <col collapsed="false" customWidth="true" hidden="false" outlineLevel="0" max="802" min="802" style="137" width="11.7"/>
    <col collapsed="false" customWidth="true" hidden="true" outlineLevel="0" max="803" min="803" style="137" width="12.83"/>
    <col collapsed="false" customWidth="true" hidden="false" outlineLevel="0" max="804" min="804" style="137" width="3.71"/>
    <col collapsed="false" customWidth="true" hidden="false" outlineLevel="0" max="805" min="805" style="137" width="11.14"/>
    <col collapsed="false" customWidth="false" hidden="false" outlineLevel="0" max="808" min="806" style="137" width="10.56"/>
    <col collapsed="false" customWidth="true" hidden="false" outlineLevel="0" max="809" min="809" style="137" width="10.14"/>
    <col collapsed="false" customWidth="false" hidden="false" outlineLevel="0" max="1024" min="810" style="137" width="10.56"/>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306"/>
      <c r="V4" s="152"/>
      <c r="W4" s="152"/>
      <c r="X4" s="152"/>
      <c r="Y4" s="152"/>
      <c r="Z4" s="152"/>
      <c r="AA4" s="152"/>
      <c r="AB4" s="306"/>
      <c r="AC4" s="152"/>
      <c r="AD4" s="152"/>
      <c r="AE4" s="152"/>
      <c r="AF4" s="152"/>
      <c r="AG4" s="152"/>
      <c r="AH4" s="152"/>
      <c r="AI4" s="306"/>
    </row>
    <row r="5" customFormat="false" ht="22.5" hidden="false" customHeight="true" outlineLevel="0" collapsed="false">
      <c r="J5" s="305"/>
      <c r="K5" s="305"/>
      <c r="L5" s="307" t="s">
        <v>230</v>
      </c>
      <c r="M5" s="307"/>
      <c r="N5" s="307"/>
      <c r="O5" s="307"/>
      <c r="P5" s="307"/>
      <c r="Q5" s="307"/>
      <c r="R5" s="307"/>
      <c r="S5" s="307"/>
      <c r="T5" s="307"/>
      <c r="U5" s="389"/>
      <c r="V5" s="389"/>
      <c r="W5" s="389"/>
      <c r="X5" s="389"/>
      <c r="Y5" s="389"/>
      <c r="Z5" s="389"/>
      <c r="AA5" s="389"/>
      <c r="AB5" s="389"/>
      <c r="AC5" s="389"/>
      <c r="AD5" s="389"/>
      <c r="AE5" s="389"/>
      <c r="AF5" s="389"/>
      <c r="AG5" s="389"/>
      <c r="AH5" s="389"/>
      <c r="AI5" s="389"/>
    </row>
    <row r="6" customFormat="false" ht="3" hidden="false" customHeight="true" outlineLevel="0" collapsed="false">
      <c r="J6" s="305"/>
      <c r="K6" s="305"/>
      <c r="L6" s="306"/>
      <c r="M6" s="306"/>
      <c r="N6" s="306"/>
      <c r="O6" s="309"/>
      <c r="P6" s="309"/>
      <c r="Q6" s="309"/>
      <c r="R6" s="309"/>
      <c r="S6" s="309"/>
      <c r="T6" s="309"/>
      <c r="U6" s="306"/>
      <c r="V6" s="309"/>
      <c r="W6" s="309"/>
      <c r="X6" s="309"/>
      <c r="Y6" s="309"/>
      <c r="Z6" s="309"/>
      <c r="AA6" s="309"/>
      <c r="AB6" s="306"/>
      <c r="AC6" s="309"/>
      <c r="AD6" s="309"/>
      <c r="AE6" s="309"/>
      <c r="AF6" s="309"/>
      <c r="AG6" s="309"/>
      <c r="AH6" s="309"/>
      <c r="AI6" s="306"/>
    </row>
    <row r="7" s="220" customFormat="true" ht="11.25" hidden="true" customHeight="false" outlineLevel="0" collapsed="false">
      <c r="A7" s="208"/>
      <c r="B7" s="208"/>
      <c r="C7" s="208"/>
      <c r="D7" s="208"/>
      <c r="E7" s="208"/>
      <c r="F7" s="208"/>
      <c r="G7" s="208"/>
      <c r="H7" s="208"/>
      <c r="L7" s="216"/>
      <c r="M7" s="108"/>
      <c r="O7" s="310"/>
      <c r="P7" s="310"/>
      <c r="Q7" s="310"/>
      <c r="R7" s="310"/>
      <c r="S7" s="310"/>
      <c r="T7" s="310"/>
      <c r="U7" s="311"/>
      <c r="V7" s="2"/>
      <c r="W7" s="2"/>
      <c r="X7" s="2"/>
      <c r="Y7" s="2"/>
      <c r="Z7" s="2"/>
      <c r="AA7" s="2"/>
      <c r="AB7" s="2"/>
      <c r="AC7" s="2"/>
      <c r="AD7" s="2"/>
      <c r="AE7" s="2"/>
      <c r="AF7" s="2"/>
      <c r="AG7" s="2"/>
      <c r="AH7" s="2"/>
      <c r="AI7" s="2"/>
      <c r="AJ7" s="311"/>
      <c r="AL7" s="208"/>
      <c r="AM7" s="208"/>
      <c r="AN7" s="208"/>
      <c r="AO7" s="208"/>
      <c r="AP7" s="208"/>
    </row>
    <row r="8" s="269" customFormat="true" ht="18.75" hidden="false" customHeight="false" outlineLevel="0" collapsed="false">
      <c r="G8" s="419"/>
      <c r="H8" s="419"/>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409"/>
      <c r="V8" s="2"/>
      <c r="W8" s="2"/>
      <c r="X8" s="2"/>
      <c r="Y8" s="2"/>
      <c r="Z8" s="2"/>
      <c r="AA8" s="2"/>
      <c r="AB8" s="2"/>
      <c r="AC8" s="2"/>
      <c r="AD8" s="2"/>
      <c r="AE8" s="2"/>
      <c r="AF8" s="2"/>
      <c r="AG8" s="2"/>
      <c r="AH8" s="2"/>
      <c r="AI8" s="2"/>
      <c r="AL8" s="268"/>
      <c r="AM8" s="268"/>
      <c r="AN8" s="268"/>
      <c r="AO8" s="268"/>
      <c r="AP8" s="268"/>
      <c r="AQ8" s="268"/>
      <c r="AR8" s="268"/>
      <c r="AS8" s="268"/>
      <c r="AT8" s="268"/>
      <c r="AU8" s="268"/>
      <c r="AV8" s="268"/>
    </row>
    <row r="9" s="269" customFormat="true" ht="18.75" hidden="false" customHeight="false" outlineLevel="0" collapsed="false">
      <c r="G9" s="419"/>
      <c r="H9" s="419"/>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409"/>
      <c r="V9" s="2"/>
      <c r="W9" s="2"/>
      <c r="X9" s="2"/>
      <c r="Y9" s="2"/>
      <c r="Z9" s="2"/>
      <c r="AA9" s="2"/>
      <c r="AB9" s="2"/>
      <c r="AC9" s="2"/>
      <c r="AD9" s="2"/>
      <c r="AE9" s="2"/>
      <c r="AF9" s="2"/>
      <c r="AG9" s="2"/>
      <c r="AH9" s="2"/>
      <c r="AI9" s="2"/>
      <c r="AL9" s="268"/>
      <c r="AM9" s="268"/>
      <c r="AN9" s="268"/>
      <c r="AO9" s="268"/>
      <c r="AP9" s="268"/>
      <c r="AQ9" s="268"/>
      <c r="AR9" s="268"/>
      <c r="AS9" s="268"/>
      <c r="AT9" s="268"/>
      <c r="AU9" s="268"/>
      <c r="AV9" s="268"/>
    </row>
    <row r="10" s="220" customFormat="true" ht="11.25" hidden="true" customHeight="false" outlineLevel="0" collapsed="false">
      <c r="A10" s="208"/>
      <c r="B10" s="208"/>
      <c r="C10" s="208"/>
      <c r="D10" s="208"/>
      <c r="E10" s="208"/>
      <c r="F10" s="208"/>
      <c r="G10" s="208"/>
      <c r="H10" s="208"/>
      <c r="L10" s="216"/>
      <c r="M10" s="108"/>
      <c r="O10" s="310"/>
      <c r="P10" s="310"/>
      <c r="Q10" s="310"/>
      <c r="R10" s="310"/>
      <c r="S10" s="310"/>
      <c r="T10" s="310"/>
      <c r="U10" s="311"/>
      <c r="V10" s="2"/>
      <c r="W10" s="2"/>
      <c r="X10" s="2"/>
      <c r="Y10" s="2"/>
      <c r="Z10" s="2"/>
      <c r="AA10" s="2"/>
      <c r="AB10" s="2"/>
      <c r="AC10" s="2"/>
      <c r="AD10" s="2"/>
      <c r="AE10" s="2"/>
      <c r="AF10" s="2"/>
      <c r="AG10" s="2"/>
      <c r="AH10" s="2"/>
      <c r="AI10" s="2"/>
      <c r="AJ10" s="311"/>
      <c r="AL10" s="208"/>
      <c r="AM10" s="208"/>
      <c r="AN10" s="208"/>
      <c r="AO10" s="208"/>
      <c r="AP10" s="208"/>
    </row>
    <row r="11" s="269" customFormat="true" ht="11.25" hidden="true" customHeight="false" outlineLevel="0" collapsed="false">
      <c r="G11" s="419"/>
      <c r="H11" s="419"/>
      <c r="L11" s="318"/>
      <c r="M11" s="318"/>
      <c r="N11" s="318"/>
      <c r="O11" s="420"/>
      <c r="P11" s="420"/>
      <c r="Q11" s="420"/>
      <c r="R11" s="420"/>
      <c r="S11" s="420"/>
      <c r="T11" s="420"/>
      <c r="U11" s="319" t="s">
        <v>182</v>
      </c>
      <c r="V11" s="420"/>
      <c r="W11" s="420"/>
      <c r="X11" s="420"/>
      <c r="Y11" s="420"/>
      <c r="Z11" s="420"/>
      <c r="AA11" s="420"/>
      <c r="AB11" s="319" t="s">
        <v>182</v>
      </c>
      <c r="AC11" s="420"/>
      <c r="AD11" s="420"/>
      <c r="AE11" s="420"/>
      <c r="AF11" s="420"/>
      <c r="AG11" s="420"/>
      <c r="AH11" s="420"/>
      <c r="AI11" s="319" t="s">
        <v>182</v>
      </c>
      <c r="AL11" s="268"/>
      <c r="AM11" s="268"/>
      <c r="AN11" s="268"/>
      <c r="AO11" s="268"/>
      <c r="AP11" s="268"/>
      <c r="AQ11" s="268"/>
      <c r="AR11" s="268"/>
      <c r="AS11" s="268"/>
      <c r="AT11" s="268"/>
      <c r="AU11" s="268"/>
      <c r="AV11" s="268"/>
    </row>
    <row r="12" customFormat="false" ht="14.25" hidden="false" customHeight="true" outlineLevel="0" collapsed="false">
      <c r="J12" s="305"/>
      <c r="K12" s="305"/>
      <c r="L12" s="306"/>
      <c r="M12" s="306"/>
      <c r="N12" s="306"/>
      <c r="O12" s="411"/>
      <c r="P12" s="411"/>
      <c r="Q12" s="411"/>
      <c r="R12" s="411"/>
      <c r="S12" s="411"/>
      <c r="T12" s="411"/>
      <c r="U12" s="411"/>
      <c r="V12" s="411" t="s">
        <v>212</v>
      </c>
      <c r="W12" s="411"/>
      <c r="X12" s="411"/>
      <c r="Y12" s="411"/>
      <c r="Z12" s="411"/>
      <c r="AA12" s="411"/>
      <c r="AB12" s="411"/>
      <c r="AC12" s="411" t="s">
        <v>212</v>
      </c>
      <c r="AD12" s="411"/>
      <c r="AE12" s="411"/>
      <c r="AF12" s="411"/>
      <c r="AG12" s="411"/>
      <c r="AH12" s="411"/>
      <c r="AI12" s="411"/>
    </row>
    <row r="13" customFormat="false" ht="14.25" hidden="false" customHeight="true" outlineLevel="0" collapsed="false">
      <c r="J13" s="305"/>
      <c r="K13" s="305"/>
      <c r="L13" s="164" t="s">
        <v>159</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t="s">
        <v>160</v>
      </c>
    </row>
    <row r="14" customFormat="false" ht="14.25" hidden="false" customHeight="true" outlineLevel="0" collapsed="false">
      <c r="J14" s="305"/>
      <c r="K14" s="305"/>
      <c r="L14" s="322" t="s">
        <v>93</v>
      </c>
      <c r="M14" s="322" t="s">
        <v>183</v>
      </c>
      <c r="N14" s="412"/>
      <c r="O14" s="324" t="s">
        <v>184</v>
      </c>
      <c r="P14" s="324"/>
      <c r="Q14" s="324"/>
      <c r="R14" s="324"/>
      <c r="S14" s="324"/>
      <c r="T14" s="324"/>
      <c r="U14" s="322" t="s">
        <v>185</v>
      </c>
      <c r="V14" s="324" t="s">
        <v>184</v>
      </c>
      <c r="W14" s="324"/>
      <c r="X14" s="324"/>
      <c r="Y14" s="324"/>
      <c r="Z14" s="324"/>
      <c r="AA14" s="324"/>
      <c r="AB14" s="322" t="s">
        <v>185</v>
      </c>
      <c r="AC14" s="324" t="s">
        <v>184</v>
      </c>
      <c r="AD14" s="324"/>
      <c r="AE14" s="324"/>
      <c r="AF14" s="324"/>
      <c r="AG14" s="324"/>
      <c r="AH14" s="324"/>
      <c r="AI14" s="322" t="s">
        <v>185</v>
      </c>
      <c r="AJ14" s="325" t="s">
        <v>186</v>
      </c>
      <c r="AK14" s="164"/>
    </row>
    <row r="15" customFormat="false" ht="14.25" hidden="false" customHeight="true" outlineLevel="0" collapsed="false">
      <c r="J15" s="305"/>
      <c r="K15" s="305"/>
      <c r="L15" s="322"/>
      <c r="M15" s="322"/>
      <c r="N15" s="412"/>
      <c r="O15" s="327" t="s">
        <v>187</v>
      </c>
      <c r="P15" s="327" t="s">
        <v>188</v>
      </c>
      <c r="Q15" s="327"/>
      <c r="R15" s="395" t="s">
        <v>189</v>
      </c>
      <c r="S15" s="395"/>
      <c r="T15" s="395"/>
      <c r="U15" s="322"/>
      <c r="V15" s="327" t="s">
        <v>187</v>
      </c>
      <c r="W15" s="327" t="s">
        <v>188</v>
      </c>
      <c r="X15" s="327"/>
      <c r="Y15" s="395" t="s">
        <v>189</v>
      </c>
      <c r="Z15" s="395"/>
      <c r="AA15" s="395"/>
      <c r="AB15" s="322"/>
      <c r="AC15" s="327" t="s">
        <v>187</v>
      </c>
      <c r="AD15" s="327" t="s">
        <v>188</v>
      </c>
      <c r="AE15" s="327"/>
      <c r="AF15" s="395" t="s">
        <v>189</v>
      </c>
      <c r="AG15" s="395"/>
      <c r="AH15" s="395"/>
      <c r="AI15" s="322"/>
      <c r="AJ15" s="325"/>
      <c r="AK15" s="164"/>
    </row>
    <row r="16" customFormat="false" ht="33.75" hidden="false" customHeight="true" outlineLevel="0" collapsed="false">
      <c r="J16" s="305"/>
      <c r="K16" s="305"/>
      <c r="L16" s="322"/>
      <c r="M16" s="322"/>
      <c r="N16" s="413"/>
      <c r="O16" s="327"/>
      <c r="P16" s="330" t="s">
        <v>231</v>
      </c>
      <c r="Q16" s="330" t="s">
        <v>232</v>
      </c>
      <c r="R16" s="331" t="s">
        <v>192</v>
      </c>
      <c r="S16" s="331" t="s">
        <v>193</v>
      </c>
      <c r="T16" s="331"/>
      <c r="U16" s="322"/>
      <c r="V16" s="327"/>
      <c r="W16" s="330" t="s">
        <v>231</v>
      </c>
      <c r="X16" s="330" t="s">
        <v>232</v>
      </c>
      <c r="Y16" s="331" t="s">
        <v>192</v>
      </c>
      <c r="Z16" s="331" t="s">
        <v>193</v>
      </c>
      <c r="AA16" s="331"/>
      <c r="AB16" s="322"/>
      <c r="AC16" s="327"/>
      <c r="AD16" s="330" t="s">
        <v>231</v>
      </c>
      <c r="AE16" s="330" t="s">
        <v>232</v>
      </c>
      <c r="AF16" s="331" t="s">
        <v>192</v>
      </c>
      <c r="AG16" s="331" t="s">
        <v>193</v>
      </c>
      <c r="AH16" s="331"/>
      <c r="AI16" s="322"/>
      <c r="AJ16" s="325"/>
      <c r="AK16" s="164"/>
    </row>
    <row r="17" customFormat="false" ht="14.25" hidden="false" customHeight="false" outlineLevel="0" collapsed="false">
      <c r="J17" s="305"/>
      <c r="K17" s="332" t="n">
        <v>1</v>
      </c>
      <c r="L17" s="235" t="s">
        <v>95</v>
      </c>
      <c r="M17" s="235" t="s">
        <v>96</v>
      </c>
      <c r="N17" s="421" t="s">
        <v>96</v>
      </c>
      <c r="O17" s="422" t="n">
        <f aca="true">OFFSET(O17,0,-1)+1</f>
        <v>3</v>
      </c>
      <c r="P17" s="422" t="n">
        <f aca="true">OFFSET(P17,0,-1)+1</f>
        <v>4</v>
      </c>
      <c r="Q17" s="422" t="n">
        <f aca="true">OFFSET(Q17,0,-1)+1</f>
        <v>5</v>
      </c>
      <c r="R17" s="422" t="n">
        <f aca="true">OFFSET(R17,0,-1)+1</f>
        <v>6</v>
      </c>
      <c r="S17" s="335" t="n">
        <f aca="true">OFFSET(S17,0,-1)+1</f>
        <v>7</v>
      </c>
      <c r="T17" s="335"/>
      <c r="U17" s="422" t="n">
        <f aca="true">OFFSET(U17,0,-2)+1</f>
        <v>8</v>
      </c>
      <c r="V17" s="422" t="n">
        <f aca="true">OFFSET(V17,0,-1)+1</f>
        <v>9</v>
      </c>
      <c r="W17" s="422" t="n">
        <f aca="true">OFFSET(W17,0,-1)+1</f>
        <v>10</v>
      </c>
      <c r="X17" s="422" t="n">
        <f aca="true">OFFSET(X17,0,-1)+1</f>
        <v>11</v>
      </c>
      <c r="Y17" s="422" t="n">
        <f aca="true">OFFSET(Y17,0,-1)+1</f>
        <v>12</v>
      </c>
      <c r="Z17" s="335" t="n">
        <f aca="true">OFFSET(Z17,0,-1)+1</f>
        <v>13</v>
      </c>
      <c r="AA17" s="335"/>
      <c r="AB17" s="422" t="n">
        <f aca="true">OFFSET(AB17,0,-2)+1</f>
        <v>14</v>
      </c>
      <c r="AC17" s="422" t="n">
        <f aca="true">OFFSET(AC17,0,-1)+1</f>
        <v>15</v>
      </c>
      <c r="AD17" s="422" t="n">
        <f aca="true">OFFSET(AD17,0,-1)+1</f>
        <v>16</v>
      </c>
      <c r="AE17" s="422" t="n">
        <f aca="true">OFFSET(AE17,0,-1)+1</f>
        <v>17</v>
      </c>
      <c r="AF17" s="422" t="n">
        <f aca="true">OFFSET(AF17,0,-1)+1</f>
        <v>18</v>
      </c>
      <c r="AG17" s="335" t="n">
        <f aca="true">OFFSET(AG17,0,-1)+1</f>
        <v>19</v>
      </c>
      <c r="AH17" s="335"/>
      <c r="AI17" s="422" t="n">
        <f aca="true">OFFSET(AI17,0,-2)+1</f>
        <v>20</v>
      </c>
      <c r="AJ17" s="423" t="n">
        <f aca="true">OFFSET(AJ17,0,-1)</f>
        <v>20</v>
      </c>
      <c r="AK17" s="422" t="n">
        <f aca="true">OFFSET(AK17,0,-1)+1</f>
        <v>21</v>
      </c>
    </row>
    <row r="18" customFormat="false" ht="22.5" hidden="true" customHeight="false" outlineLevel="0" collapsed="false">
      <c r="A18" s="336" t="n">
        <v>1</v>
      </c>
      <c r="B18" s="337"/>
      <c r="C18" s="337"/>
      <c r="D18" s="337"/>
      <c r="E18" s="338"/>
      <c r="F18" s="336"/>
      <c r="G18" s="336"/>
      <c r="H18" s="336"/>
      <c r="I18" s="302"/>
      <c r="J18" s="339"/>
      <c r="K18" s="340"/>
      <c r="L18" s="341" t="e">
        <f aca="false">mergeValue()</f>
        <v>#VALUE!</v>
      </c>
      <c r="M18" s="342" t="s">
        <v>126</v>
      </c>
      <c r="N18" s="403"/>
      <c r="O18" s="278" t="str">
        <f aca="false">IF('Перечень тарифов'!J32="","","" &amp; 'Перечень тарифов'!J32 &amp; "")</f>
        <v/>
      </c>
      <c r="P18" s="278"/>
      <c r="Q18" s="278"/>
      <c r="R18" s="278"/>
      <c r="S18" s="278"/>
      <c r="T18" s="278"/>
      <c r="U18" s="278"/>
      <c r="V18" s="278"/>
      <c r="W18" s="278"/>
      <c r="X18" s="278"/>
      <c r="Y18" s="278"/>
      <c r="Z18" s="278"/>
      <c r="AA18" s="278"/>
      <c r="AB18" s="278"/>
      <c r="AC18" s="278"/>
      <c r="AD18" s="278"/>
      <c r="AE18" s="278"/>
      <c r="AF18" s="278"/>
      <c r="AG18" s="278"/>
      <c r="AH18" s="278"/>
      <c r="AI18" s="278"/>
      <c r="AJ18" s="278"/>
      <c r="AK18" s="345" t="s">
        <v>194</v>
      </c>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403"/>
      <c r="O19" s="278" t="str">
        <f aca="false">IF('Перечень тарифов'!N32="","","" &amp; 'Перечень тарифов'!N32 &amp; "")</f>
        <v>Угличский муниципальный район, Угличский муниципальный район (78646000);</v>
      </c>
      <c r="P19" s="278"/>
      <c r="Q19" s="278"/>
      <c r="R19" s="278"/>
      <c r="S19" s="278"/>
      <c r="T19" s="278"/>
      <c r="U19" s="278"/>
      <c r="V19" s="278"/>
      <c r="W19" s="278"/>
      <c r="X19" s="278"/>
      <c r="Y19" s="278"/>
      <c r="Z19" s="278"/>
      <c r="AA19" s="278"/>
      <c r="AB19" s="278"/>
      <c r="AC19" s="278"/>
      <c r="AD19" s="278"/>
      <c r="AE19" s="278"/>
      <c r="AF19" s="278"/>
      <c r="AG19" s="278"/>
      <c r="AH19" s="278"/>
      <c r="AI19" s="278"/>
      <c r="AJ19" s="278"/>
      <c r="AK19" s="345" t="s">
        <v>195</v>
      </c>
    </row>
    <row r="20" customFormat="false" ht="14.25" hidden="tru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c r="N20" s="403"/>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345"/>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403"/>
      <c r="O21" s="278" t="str">
        <f aca="false">IF('Перечень тарифов'!V32="","","" &amp; 'Перечень тарифов'!V32 &amp; "")</f>
        <v>РК-8</v>
      </c>
      <c r="P21" s="278"/>
      <c r="Q21" s="278"/>
      <c r="R21" s="278"/>
      <c r="S21" s="278"/>
      <c r="T21" s="278"/>
      <c r="U21" s="278"/>
      <c r="V21" s="278"/>
      <c r="W21" s="278"/>
      <c r="X21" s="278"/>
      <c r="Y21" s="278"/>
      <c r="Z21" s="278"/>
      <c r="AA21" s="278"/>
      <c r="AB21" s="278"/>
      <c r="AC21" s="278"/>
      <c r="AD21" s="278"/>
      <c r="AE21" s="278"/>
      <c r="AF21" s="278"/>
      <c r="AG21" s="278"/>
      <c r="AH21" s="278"/>
      <c r="AI21" s="278"/>
      <c r="AJ21" s="278"/>
      <c r="AK21" s="345" t="s">
        <v>199</v>
      </c>
    </row>
    <row r="22" customFormat="false" ht="11.25" hidden="true" customHeight="true" outlineLevel="0" collapsed="false">
      <c r="A22" s="336"/>
      <c r="B22" s="336"/>
      <c r="C22" s="336"/>
      <c r="D22" s="336"/>
      <c r="E22" s="336" t="n">
        <v>1</v>
      </c>
      <c r="F22" s="336"/>
      <c r="G22" s="336"/>
      <c r="H22" s="337" t="n">
        <v>1</v>
      </c>
      <c r="I22" s="336" t="n">
        <v>1</v>
      </c>
      <c r="J22" s="336"/>
      <c r="K22" s="352"/>
      <c r="L22" s="341"/>
      <c r="M22" s="353"/>
      <c r="N22" s="279"/>
      <c r="O22" s="415"/>
      <c r="P22" s="415"/>
      <c r="Q22" s="415"/>
      <c r="R22" s="415"/>
      <c r="S22" s="415"/>
      <c r="T22" s="415"/>
      <c r="U22" s="415"/>
      <c r="V22" s="415"/>
      <c r="W22" s="415"/>
      <c r="X22" s="415"/>
      <c r="Y22" s="415"/>
      <c r="Z22" s="415"/>
      <c r="AA22" s="415"/>
      <c r="AB22" s="415"/>
      <c r="AC22" s="415"/>
      <c r="AD22" s="415"/>
      <c r="AE22" s="415"/>
      <c r="AF22" s="415"/>
      <c r="AG22" s="415"/>
      <c r="AH22" s="415"/>
      <c r="AI22" s="415"/>
      <c r="AJ22" s="424"/>
      <c r="AK22" s="417"/>
    </row>
    <row r="23" customFormat="false" ht="33.75" hidden="false" customHeight="tru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f>
        <v>#VALUE!</v>
      </c>
      <c r="M23" s="356" t="s">
        <v>202</v>
      </c>
      <c r="N23" s="279"/>
      <c r="O23" s="354" t="s">
        <v>214</v>
      </c>
      <c r="P23" s="354"/>
      <c r="Q23" s="354"/>
      <c r="R23" s="354"/>
      <c r="S23" s="354"/>
      <c r="T23" s="354"/>
      <c r="U23" s="354"/>
      <c r="V23" s="354"/>
      <c r="W23" s="354"/>
      <c r="X23" s="354"/>
      <c r="Y23" s="354"/>
      <c r="Z23" s="354"/>
      <c r="AA23" s="354"/>
      <c r="AB23" s="354"/>
      <c r="AC23" s="354"/>
      <c r="AD23" s="354"/>
      <c r="AE23" s="354"/>
      <c r="AF23" s="354"/>
      <c r="AG23" s="354"/>
      <c r="AH23" s="354"/>
      <c r="AI23" s="354"/>
      <c r="AJ23" s="354"/>
      <c r="AK23" s="345" t="s">
        <v>203</v>
      </c>
      <c r="AM23" s="139" t="e">
        <f aca="false">strCheckUnique()</f>
        <v>#VALUE!</v>
      </c>
      <c r="AO23" s="139"/>
    </row>
    <row r="24" customFormat="false" ht="99"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f>
        <v>#VALUE!</v>
      </c>
      <c r="M24" s="357" t="s">
        <v>215</v>
      </c>
      <c r="N24" s="404"/>
      <c r="O24" s="378" t="n">
        <v>673.07</v>
      </c>
      <c r="P24" s="358"/>
      <c r="Q24" s="359"/>
      <c r="R24" s="360" t="s">
        <v>216</v>
      </c>
      <c r="S24" s="361" t="s">
        <v>89</v>
      </c>
      <c r="T24" s="360" t="s">
        <v>217</v>
      </c>
      <c r="U24" s="361" t="s">
        <v>89</v>
      </c>
      <c r="V24" s="378" t="n">
        <v>696.46</v>
      </c>
      <c r="W24" s="358"/>
      <c r="X24" s="359"/>
      <c r="Y24" s="360" t="s">
        <v>218</v>
      </c>
      <c r="Z24" s="361" t="s">
        <v>89</v>
      </c>
      <c r="AA24" s="360" t="s">
        <v>219</v>
      </c>
      <c r="AB24" s="361" t="s">
        <v>89</v>
      </c>
      <c r="AC24" s="378" t="n">
        <v>721.02</v>
      </c>
      <c r="AD24" s="358"/>
      <c r="AE24" s="359"/>
      <c r="AF24" s="360" t="s">
        <v>220</v>
      </c>
      <c r="AG24" s="361" t="s">
        <v>89</v>
      </c>
      <c r="AH24" s="360" t="s">
        <v>221</v>
      </c>
      <c r="AI24" s="361" t="s">
        <v>38</v>
      </c>
      <c r="AJ24" s="406"/>
      <c r="AK24" s="285" t="s">
        <v>228</v>
      </c>
      <c r="AL24" s="142" t="e">
        <f aca="false">strCheckDate()</f>
        <v>#VALUE!</v>
      </c>
      <c r="AM24" s="139"/>
      <c r="AN24" s="139" t="str">
        <f aca="false">IF(M24="","",M24 )</f>
        <v>горячая вода в системе централизованного теплоснабжения на отопление</v>
      </c>
      <c r="AO24" s="139"/>
      <c r="AP24" s="139"/>
      <c r="AQ24" s="139"/>
    </row>
    <row r="25" customFormat="false" ht="11.25" hidden="true" customHeight="true" outlineLevel="0" collapsed="false">
      <c r="A25" s="336"/>
      <c r="B25" s="336"/>
      <c r="C25" s="336"/>
      <c r="D25" s="336"/>
      <c r="E25" s="336"/>
      <c r="F25" s="336"/>
      <c r="G25" s="337"/>
      <c r="H25" s="337"/>
      <c r="I25" s="336"/>
      <c r="J25" s="336"/>
      <c r="K25" s="355"/>
      <c r="L25" s="362"/>
      <c r="M25" s="343"/>
      <c r="N25" s="404"/>
      <c r="O25" s="358"/>
      <c r="P25" s="358"/>
      <c r="Q25" s="363" t="str">
        <f aca="false">R24 &amp; "-" &amp; T24</f>
        <v>01.07.2021-30.06.2022</v>
      </c>
      <c r="R25" s="360"/>
      <c r="S25" s="361"/>
      <c r="T25" s="360"/>
      <c r="U25" s="361"/>
      <c r="V25" s="358"/>
      <c r="W25" s="358"/>
      <c r="X25" s="363" t="str">
        <f aca="false">Y24 &amp; "-" &amp; AA24</f>
        <v>01.07.2022-30.06.2023</v>
      </c>
      <c r="Y25" s="360"/>
      <c r="Z25" s="361"/>
      <c r="AA25" s="360"/>
      <c r="AB25" s="361"/>
      <c r="AC25" s="358"/>
      <c r="AD25" s="358"/>
      <c r="AE25" s="363" t="str">
        <f aca="false">AF24 &amp; "-" &amp; AH24</f>
        <v>01.07.2023-30.06.2024</v>
      </c>
      <c r="AF25" s="360"/>
      <c r="AG25" s="361"/>
      <c r="AH25" s="360"/>
      <c r="AI25" s="361"/>
      <c r="AJ25" s="406"/>
      <c r="AK25" s="285"/>
    </row>
    <row r="26" s="2" customFormat="true" ht="15" hidden="false" customHeight="true" outlineLevel="0" collapsed="false">
      <c r="A26" s="336"/>
      <c r="B26" s="336"/>
      <c r="C26" s="336"/>
      <c r="D26" s="336"/>
      <c r="E26" s="336"/>
      <c r="F26" s="336"/>
      <c r="G26" s="336"/>
      <c r="H26" s="337"/>
      <c r="I26" s="336"/>
      <c r="J26" s="336"/>
      <c r="K26" s="352"/>
      <c r="L26" s="364"/>
      <c r="M26" s="367" t="s">
        <v>205</v>
      </c>
      <c r="N26" s="371"/>
      <c r="O26" s="407"/>
      <c r="P26" s="407"/>
      <c r="Q26" s="407"/>
      <c r="R26" s="368"/>
      <c r="S26" s="175"/>
      <c r="T26" s="368"/>
      <c r="U26" s="371"/>
      <c r="V26" s="407"/>
      <c r="W26" s="407"/>
      <c r="X26" s="407"/>
      <c r="Y26" s="368"/>
      <c r="Z26" s="175"/>
      <c r="AA26" s="368"/>
      <c r="AB26" s="371"/>
      <c r="AC26" s="407"/>
      <c r="AD26" s="407"/>
      <c r="AE26" s="407"/>
      <c r="AF26" s="368"/>
      <c r="AG26" s="175"/>
      <c r="AH26" s="368"/>
      <c r="AI26" s="371"/>
      <c r="AJ26" s="366"/>
      <c r="AK26" s="285"/>
      <c r="AL26" s="376"/>
      <c r="AM26" s="376"/>
      <c r="AN26" s="376"/>
      <c r="AO26" s="376"/>
      <c r="AP26" s="376"/>
      <c r="AQ26" s="376"/>
      <c r="AR26" s="376"/>
      <c r="AS26" s="376"/>
      <c r="AT26" s="376"/>
      <c r="AU26" s="376"/>
      <c r="AV26" s="376"/>
    </row>
    <row r="27" s="2" customFormat="true" ht="15" hidden="false" customHeight="true" outlineLevel="0" collapsed="false">
      <c r="A27" s="336"/>
      <c r="B27" s="336"/>
      <c r="C27" s="336"/>
      <c r="D27" s="336"/>
      <c r="E27" s="336"/>
      <c r="F27" s="336"/>
      <c r="G27" s="336"/>
      <c r="H27" s="337"/>
      <c r="I27" s="336"/>
      <c r="J27" s="336"/>
      <c r="K27" s="352"/>
      <c r="L27" s="364"/>
      <c r="M27" s="371" t="s">
        <v>206</v>
      </c>
      <c r="N27" s="287"/>
      <c r="O27" s="407"/>
      <c r="P27" s="407"/>
      <c r="Q27" s="407"/>
      <c r="R27" s="368"/>
      <c r="S27" s="175"/>
      <c r="T27" s="368"/>
      <c r="U27" s="287"/>
      <c r="V27" s="407"/>
      <c r="W27" s="407"/>
      <c r="X27" s="407"/>
      <c r="Y27" s="368"/>
      <c r="Z27" s="175"/>
      <c r="AA27" s="368"/>
      <c r="AB27" s="287"/>
      <c r="AC27" s="407"/>
      <c r="AD27" s="407"/>
      <c r="AE27" s="407"/>
      <c r="AF27" s="368"/>
      <c r="AG27" s="175"/>
      <c r="AH27" s="368"/>
      <c r="AI27" s="287"/>
      <c r="AJ27" s="175"/>
      <c r="AK27" s="366"/>
      <c r="AL27" s="376"/>
      <c r="AM27" s="376"/>
      <c r="AN27" s="376"/>
      <c r="AO27" s="376"/>
      <c r="AP27" s="376"/>
      <c r="AQ27" s="376"/>
      <c r="AR27" s="376"/>
      <c r="AS27" s="376"/>
      <c r="AT27" s="376"/>
      <c r="AU27" s="376"/>
      <c r="AV27" s="376"/>
    </row>
    <row r="28" s="2" customFormat="true" ht="0.2" hidden="false" customHeight="true" outlineLevel="0" collapsed="false">
      <c r="A28" s="336"/>
      <c r="B28" s="336"/>
      <c r="C28" s="336"/>
      <c r="D28" s="336"/>
      <c r="E28" s="191"/>
      <c r="F28" s="336"/>
      <c r="G28" s="336"/>
      <c r="H28" s="336"/>
      <c r="I28" s="339"/>
      <c r="J28" s="370"/>
      <c r="K28" s="340"/>
      <c r="L28" s="364"/>
      <c r="M28" s="371"/>
      <c r="N28" s="374"/>
      <c r="O28" s="407"/>
      <c r="P28" s="407"/>
      <c r="Q28" s="407"/>
      <c r="R28" s="368"/>
      <c r="S28" s="175"/>
      <c r="T28" s="368"/>
      <c r="U28" s="374"/>
      <c r="V28" s="407"/>
      <c r="W28" s="407"/>
      <c r="X28" s="407"/>
      <c r="Y28" s="368"/>
      <c r="Z28" s="175"/>
      <c r="AA28" s="368"/>
      <c r="AB28" s="374"/>
      <c r="AC28" s="407"/>
      <c r="AD28" s="407"/>
      <c r="AE28" s="407"/>
      <c r="AF28" s="368"/>
      <c r="AG28" s="175"/>
      <c r="AH28" s="368"/>
      <c r="AI28" s="374"/>
      <c r="AJ28" s="175"/>
      <c r="AK28" s="366"/>
      <c r="AL28" s="376"/>
      <c r="AM28" s="376"/>
      <c r="AN28" s="376"/>
      <c r="AO28" s="376"/>
      <c r="AP28" s="376"/>
      <c r="AQ28" s="376"/>
      <c r="AR28" s="376"/>
      <c r="AS28" s="376"/>
      <c r="AT28" s="376"/>
      <c r="AU28" s="376"/>
      <c r="AV28" s="376"/>
    </row>
    <row r="29" customFormat="false" ht="3" hidden="false" customHeight="true" outlineLevel="0" collapsed="false">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row>
    <row r="30" customFormat="false" ht="123.75" hidden="false" customHeight="true" outlineLevel="0" collapsed="false">
      <c r="L30" s="377" t="n">
        <v>1</v>
      </c>
      <c r="M30" s="301" t="s">
        <v>229</v>
      </c>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row>
  </sheetData>
  <sheetProtection sheet="true" password="fa9c" objects="true" scenarios="true" formatColumns="false" formatRows="false"/>
  <mergeCells count="65">
    <mergeCell ref="L5:T5"/>
    <mergeCell ref="O7:T7"/>
    <mergeCell ref="O8:T8"/>
    <mergeCell ref="O9:T9"/>
    <mergeCell ref="O10:T10"/>
    <mergeCell ref="L11:M11"/>
    <mergeCell ref="O11:T11"/>
    <mergeCell ref="V11:AA11"/>
    <mergeCell ref="AC11:AH11"/>
    <mergeCell ref="O12:U12"/>
    <mergeCell ref="V12:AB12"/>
    <mergeCell ref="AC12:AI12"/>
    <mergeCell ref="L13:AJ13"/>
    <mergeCell ref="AK13:AK16"/>
    <mergeCell ref="L14:L16"/>
    <mergeCell ref="M14:M16"/>
    <mergeCell ref="O14:T14"/>
    <mergeCell ref="U14:U16"/>
    <mergeCell ref="V14:AA14"/>
    <mergeCell ref="AB14:AB16"/>
    <mergeCell ref="AC14:AH14"/>
    <mergeCell ref="AI14:AI16"/>
    <mergeCell ref="AJ14:AJ16"/>
    <mergeCell ref="O15:O16"/>
    <mergeCell ref="P15:Q15"/>
    <mergeCell ref="R15:T15"/>
    <mergeCell ref="V15:V16"/>
    <mergeCell ref="W15:X15"/>
    <mergeCell ref="Y15:AA15"/>
    <mergeCell ref="AC15:AC16"/>
    <mergeCell ref="AD15:AE15"/>
    <mergeCell ref="AF15:AH15"/>
    <mergeCell ref="S16:T16"/>
    <mergeCell ref="Z16:AA16"/>
    <mergeCell ref="AG16:AH16"/>
    <mergeCell ref="S17:T17"/>
    <mergeCell ref="Z17:AA17"/>
    <mergeCell ref="AG17:AH17"/>
    <mergeCell ref="A18:A28"/>
    <mergeCell ref="O18:AJ18"/>
    <mergeCell ref="B19:B28"/>
    <mergeCell ref="O19:AJ19"/>
    <mergeCell ref="C20:C28"/>
    <mergeCell ref="O20:AJ20"/>
    <mergeCell ref="D21:D28"/>
    <mergeCell ref="O21:AJ21"/>
    <mergeCell ref="E22:E27"/>
    <mergeCell ref="I22:I27"/>
    <mergeCell ref="F23:F26"/>
    <mergeCell ref="J23:J26"/>
    <mergeCell ref="O23:AJ23"/>
    <mergeCell ref="R24:R25"/>
    <mergeCell ref="S24:S25"/>
    <mergeCell ref="T24:T25"/>
    <mergeCell ref="U24:U25"/>
    <mergeCell ref="Y24:Y25"/>
    <mergeCell ref="Z24:Z25"/>
    <mergeCell ref="AA24:AA25"/>
    <mergeCell ref="AB24:AB25"/>
    <mergeCell ref="AF24:AF25"/>
    <mergeCell ref="AG24:AG25"/>
    <mergeCell ref="AH24:AH25"/>
    <mergeCell ref="AI24:AI25"/>
    <mergeCell ref="AK24:AK26"/>
    <mergeCell ref="M30:AK30"/>
  </mergeCells>
  <dataValidations count="9">
    <dataValidation allowBlank="true" error="Допускается ввод не более 900 символов!" errorTitle="Ошибка" operator="lessThanOrEqual" showDropDown="false" showErrorMessage="true" showInputMessage="true" sqref="KG18:KG24 UC18:UC24 ADY18:ADY24"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AJ23"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R25 T24:T25 Y24:Y25 AA24:AA25 AF24:AF25 AH24:AH25 KB24:KB25 KD24:KD25 TX24:TX25 TZ24:TZ25 ADT24:ADT25 ADV24:ADV25"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S25 U24 Z24:Z25 AB24 AG24:AG25 AI24 KC24:KC25 KE24 TY24:TY25 UA24 ADU24:ADU25 ADW2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Y23 TU23 ADQ23" type="list">
      <formula1>0</formula1>
      <formula2>0</formula2>
    </dataValidation>
    <dataValidation allowBlank="true" operator="between" promptTitle="checkPeriodRange" showDropDown="false" showErrorMessage="false" showInputMessage="false" sqref="Q25 X25 AE25 KA25 TW25 ADS25" type="none">
      <formula1>0</formula1>
      <formula2>0</formula2>
    </dataValidation>
    <dataValidation allowBlank="true" error="Выберите значение из списка" errorTitle="Ошибка" operator="between" showDropDown="false" showErrorMessage="true" showInputMessage="true" sqref="M24 JW24 TS24 ADO24"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L26:AJ28 JV26:KG28 TR26:UC28 ADN26:ADY28 AK27:AK28" type="none">
      <formula1>0</formula1>
      <formula2>0</formula2>
    </dataValidation>
    <dataValidation allowBlank="true" error="Допускается ввод только действительных чисел!" errorTitle="Ошибка" operator="between" showDropDown="false" showErrorMessage="true" showInputMessage="false" sqref="O24 V24 AC24" type="decimal">
      <formula1>-1E+024</formula1>
      <formula2>1E+024</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101</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4.xml><?xml version="1.0" encoding="utf-8"?>
<worksheet xmlns="http://schemas.openxmlformats.org/spreadsheetml/2006/main" xmlns:r="http://schemas.openxmlformats.org/officeDocument/2006/relationships">
  <sheetPr filterMode="false">
    <pageSetUpPr fitToPage="true"/>
  </sheetPr>
  <dimension ref="A1:AI34"/>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2.01"/>
    <col collapsed="false" customWidth="true" hidden="true" outlineLevel="0" max="17" min="15"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34" min="24" style="142" width="10.56"/>
    <col collapsed="false" customWidth="false" hidden="false" outlineLevel="0" max="256" min="35" style="137" width="10.56"/>
    <col collapsed="false" customWidth="true" hidden="true" outlineLevel="0" max="264" min="257" style="137" width="12.83"/>
    <col collapsed="false" customWidth="true" hidden="false" outlineLevel="0" max="267" min="265" style="137" width="3.71"/>
    <col collapsed="false" customWidth="true" hidden="false" outlineLevel="0" max="268" min="268" style="137" width="12.71"/>
    <col collapsed="false" customWidth="true" hidden="false" outlineLevel="0" max="269" min="269" style="137" width="47.43"/>
    <col collapsed="false" customWidth="true" hidden="true" outlineLevel="0" max="273" min="270" style="137" width="12.83"/>
    <col collapsed="false" customWidth="true" hidden="false" outlineLevel="0" max="274" min="274" style="137" width="11.7"/>
    <col collapsed="false" customWidth="true" hidden="false" outlineLevel="0" max="275" min="275" style="137" width="6.43"/>
    <col collapsed="false" customWidth="true" hidden="false" outlineLevel="0" max="276" min="276" style="137" width="11.7"/>
    <col collapsed="false" customWidth="true" hidden="true" outlineLevel="0" max="277" min="277" style="137" width="12.83"/>
    <col collapsed="false" customWidth="true" hidden="false" outlineLevel="0" max="278" min="278" style="137" width="3.71"/>
    <col collapsed="false" customWidth="true" hidden="false" outlineLevel="0" max="279" min="279" style="137" width="11.14"/>
    <col collapsed="false" customWidth="false" hidden="false" outlineLevel="0" max="512" min="280" style="137" width="10.56"/>
    <col collapsed="false" customWidth="true" hidden="true" outlineLevel="0" max="520" min="513" style="137" width="12.83"/>
    <col collapsed="false" customWidth="true" hidden="false" outlineLevel="0" max="523" min="521" style="137" width="3.71"/>
    <col collapsed="false" customWidth="true" hidden="false" outlineLevel="0" max="524" min="524" style="137" width="12.71"/>
    <col collapsed="false" customWidth="true" hidden="false" outlineLevel="0" max="525" min="525" style="137" width="47.43"/>
    <col collapsed="false" customWidth="true" hidden="true" outlineLevel="0" max="529" min="526" style="137" width="12.83"/>
    <col collapsed="false" customWidth="true" hidden="false" outlineLevel="0" max="530" min="530" style="137" width="11.7"/>
    <col collapsed="false" customWidth="true" hidden="false" outlineLevel="0" max="531" min="531" style="137" width="6.43"/>
    <col collapsed="false" customWidth="true" hidden="false" outlineLevel="0" max="532" min="532" style="137" width="11.7"/>
    <col collapsed="false" customWidth="true" hidden="true" outlineLevel="0" max="533" min="533" style="137" width="12.83"/>
    <col collapsed="false" customWidth="true" hidden="false" outlineLevel="0" max="534" min="534" style="137" width="3.71"/>
    <col collapsed="false" customWidth="true" hidden="false" outlineLevel="0" max="535" min="535" style="137" width="11.14"/>
    <col collapsed="false" customWidth="false" hidden="false" outlineLevel="0" max="768" min="536" style="137" width="10.56"/>
    <col collapsed="false" customWidth="true" hidden="true" outlineLevel="0" max="776" min="769" style="137" width="12.83"/>
    <col collapsed="false" customWidth="true" hidden="false" outlineLevel="0" max="779" min="777" style="137" width="3.71"/>
    <col collapsed="false" customWidth="true" hidden="false" outlineLevel="0" max="780" min="780" style="137" width="12.71"/>
    <col collapsed="false" customWidth="true" hidden="false" outlineLevel="0" max="781" min="781" style="137" width="47.43"/>
    <col collapsed="false" customWidth="true" hidden="true" outlineLevel="0" max="785" min="782" style="137" width="12.83"/>
    <col collapsed="false" customWidth="true" hidden="false" outlineLevel="0" max="786" min="786" style="137" width="11.7"/>
    <col collapsed="false" customWidth="true" hidden="false" outlineLevel="0" max="787" min="787" style="137" width="6.43"/>
    <col collapsed="false" customWidth="true" hidden="false" outlineLevel="0" max="788" min="788" style="137" width="11.7"/>
    <col collapsed="false" customWidth="true" hidden="true" outlineLevel="0" max="789" min="789" style="137" width="12.83"/>
    <col collapsed="false" customWidth="true" hidden="false" outlineLevel="0" max="790" min="790" style="137" width="3.71"/>
    <col collapsed="false" customWidth="true" hidden="false" outlineLevel="0" max="791" min="791" style="137" width="11.14"/>
    <col collapsed="false" customWidth="false" hidden="false" outlineLevel="0" max="1024" min="792" style="137" width="10.56"/>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306"/>
    </row>
    <row r="5" customFormat="false" ht="22.5" hidden="false" customHeight="true" outlineLevel="0" collapsed="false">
      <c r="J5" s="305"/>
      <c r="K5" s="305"/>
      <c r="L5" s="307" t="s">
        <v>230</v>
      </c>
      <c r="M5" s="307"/>
      <c r="N5" s="307"/>
      <c r="O5" s="307"/>
      <c r="P5" s="307"/>
      <c r="Q5" s="307"/>
      <c r="R5" s="307"/>
      <c r="S5" s="307"/>
      <c r="T5" s="307"/>
      <c r="U5" s="389"/>
    </row>
    <row r="6" customFormat="false" ht="3" hidden="false" customHeight="true" outlineLevel="0" collapsed="false">
      <c r="J6" s="305"/>
      <c r="K6" s="305"/>
      <c r="L6" s="306"/>
      <c r="M6" s="306"/>
      <c r="N6" s="306"/>
      <c r="O6" s="309"/>
      <c r="P6" s="309"/>
      <c r="Q6" s="309"/>
      <c r="R6" s="309"/>
      <c r="S6" s="309"/>
      <c r="T6" s="309"/>
      <c r="U6" s="306"/>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409"/>
      <c r="X8" s="268"/>
      <c r="Y8" s="268"/>
      <c r="Z8" s="268"/>
      <c r="AA8" s="268"/>
      <c r="AB8" s="268"/>
      <c r="AC8" s="268"/>
      <c r="AD8" s="268"/>
      <c r="AE8" s="268"/>
      <c r="AF8" s="268"/>
      <c r="AG8" s="268"/>
      <c r="AH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409"/>
      <c r="X9" s="268"/>
      <c r="Y9" s="268"/>
      <c r="Z9" s="268"/>
      <c r="AA9" s="268"/>
      <c r="AB9" s="268"/>
      <c r="AC9" s="268"/>
      <c r="AD9" s="268"/>
      <c r="AE9" s="268"/>
      <c r="AF9" s="268"/>
      <c r="AG9" s="268"/>
      <c r="AH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69" customFormat="true" ht="11.25" hidden="true" customHeight="false" outlineLevel="0" collapsed="false">
      <c r="A11" s="268"/>
      <c r="B11" s="268"/>
      <c r="C11" s="268"/>
      <c r="D11" s="268"/>
      <c r="E11" s="268"/>
      <c r="F11" s="268"/>
      <c r="G11" s="268"/>
      <c r="H11" s="268"/>
      <c r="L11" s="221"/>
      <c r="M11" s="221"/>
      <c r="N11" s="318"/>
      <c r="O11" s="316"/>
      <c r="P11" s="316"/>
      <c r="Q11" s="316"/>
      <c r="R11" s="316"/>
      <c r="S11" s="316"/>
      <c r="T11" s="316"/>
      <c r="U11" s="319" t="s">
        <v>182</v>
      </c>
      <c r="X11" s="268"/>
      <c r="Y11" s="268"/>
      <c r="Z11" s="268"/>
      <c r="AA11" s="268"/>
      <c r="AB11" s="268"/>
      <c r="AC11" s="268"/>
      <c r="AD11" s="268"/>
      <c r="AE11" s="268"/>
      <c r="AF11" s="268"/>
      <c r="AG11" s="268"/>
      <c r="AH11" s="268"/>
    </row>
    <row r="12" customFormat="false" ht="15" hidden="false" customHeight="true" outlineLevel="0" collapsed="false">
      <c r="J12" s="305"/>
      <c r="K12" s="305"/>
      <c r="L12" s="306"/>
      <c r="M12" s="306"/>
      <c r="N12" s="306"/>
      <c r="O12" s="411"/>
      <c r="P12" s="411"/>
      <c r="Q12" s="411"/>
      <c r="R12" s="411"/>
      <c r="S12" s="411"/>
      <c r="T12" s="411"/>
      <c r="U12" s="411"/>
    </row>
    <row r="13" customFormat="false" ht="14.25" hidden="false" customHeight="true" outlineLevel="0" collapsed="false">
      <c r="J13" s="305"/>
      <c r="K13" s="305"/>
      <c r="L13" s="164" t="s">
        <v>159</v>
      </c>
      <c r="M13" s="164"/>
      <c r="N13" s="164"/>
      <c r="O13" s="164"/>
      <c r="P13" s="164"/>
      <c r="Q13" s="164"/>
      <c r="R13" s="164"/>
      <c r="S13" s="164"/>
      <c r="T13" s="164"/>
      <c r="U13" s="164"/>
      <c r="V13" s="164"/>
      <c r="W13" s="164" t="s">
        <v>160</v>
      </c>
    </row>
    <row r="14" customFormat="false" ht="14.25" hidden="false" customHeight="true" outlineLevel="0" collapsed="false">
      <c r="J14" s="305"/>
      <c r="K14" s="305"/>
      <c r="L14" s="322" t="s">
        <v>93</v>
      </c>
      <c r="M14" s="322" t="s">
        <v>183</v>
      </c>
      <c r="N14" s="412"/>
      <c r="O14" s="324" t="s">
        <v>184</v>
      </c>
      <c r="P14" s="324"/>
      <c r="Q14" s="324"/>
      <c r="R14" s="324"/>
      <c r="S14" s="324"/>
      <c r="T14" s="324"/>
      <c r="U14" s="322" t="s">
        <v>185</v>
      </c>
      <c r="V14" s="325" t="s">
        <v>186</v>
      </c>
      <c r="W14" s="164"/>
    </row>
    <row r="15" customFormat="false" ht="14.25" hidden="false" customHeight="true" outlineLevel="0" collapsed="false">
      <c r="J15" s="305"/>
      <c r="K15" s="305"/>
      <c r="L15" s="322"/>
      <c r="M15" s="322"/>
      <c r="N15" s="412"/>
      <c r="O15" s="327" t="s">
        <v>233</v>
      </c>
      <c r="P15" s="327" t="s">
        <v>188</v>
      </c>
      <c r="Q15" s="327"/>
      <c r="R15" s="395" t="s">
        <v>189</v>
      </c>
      <c r="S15" s="395"/>
      <c r="T15" s="395"/>
      <c r="U15" s="322"/>
      <c r="V15" s="325"/>
      <c r="W15" s="164"/>
    </row>
    <row r="16" customFormat="false" ht="33.75" hidden="false" customHeight="true" outlineLevel="0" collapsed="false">
      <c r="J16" s="305"/>
      <c r="K16" s="305"/>
      <c r="L16" s="322"/>
      <c r="M16" s="322"/>
      <c r="N16" s="413"/>
      <c r="O16" s="327"/>
      <c r="P16" s="330" t="s">
        <v>231</v>
      </c>
      <c r="Q16" s="330" t="s">
        <v>232</v>
      </c>
      <c r="R16" s="331" t="s">
        <v>192</v>
      </c>
      <c r="S16" s="331" t="s">
        <v>193</v>
      </c>
      <c r="T16" s="331"/>
      <c r="U16" s="322"/>
      <c r="V16" s="325"/>
      <c r="W16" s="164"/>
    </row>
    <row r="17" customFormat="false" ht="14.25" hidden="false" customHeight="false" outlineLevel="0" collapsed="false">
      <c r="J17" s="305"/>
      <c r="K17" s="332" t="n">
        <v>1</v>
      </c>
      <c r="L17" s="235" t="s">
        <v>95</v>
      </c>
      <c r="M17" s="235" t="s">
        <v>96</v>
      </c>
      <c r="N17" s="421" t="s">
        <v>96</v>
      </c>
      <c r="O17" s="422" t="n">
        <f aca="true">OFFSET(O17,0,-1)+1</f>
        <v>3</v>
      </c>
      <c r="P17" s="422" t="n">
        <f aca="true">OFFSET(P17,0,-1)+1</f>
        <v>4</v>
      </c>
      <c r="Q17" s="422" t="n">
        <f aca="true">OFFSET(Q17,0,-1)+1</f>
        <v>5</v>
      </c>
      <c r="R17" s="422" t="n">
        <f aca="true">OFFSET(R17,0,-1)+1</f>
        <v>6</v>
      </c>
      <c r="S17" s="335" t="n">
        <f aca="true">OFFSET(S17,0,-1)+1</f>
        <v>7</v>
      </c>
      <c r="T17" s="335"/>
      <c r="U17" s="422" t="n">
        <f aca="true">OFFSET(U17,0,-2)+1</f>
        <v>8</v>
      </c>
      <c r="V17" s="423" t="n">
        <f aca="true">OFFSET(V17,0,-1)</f>
        <v>8</v>
      </c>
      <c r="W17" s="422" t="n">
        <f aca="true">OFFSET(W17,0,-1)+1</f>
        <v>9</v>
      </c>
    </row>
    <row r="18" customFormat="false" ht="22.5" hidden="false" customHeight="false" outlineLevel="0" collapsed="false">
      <c r="A18" s="336" t="n">
        <v>1</v>
      </c>
      <c r="B18" s="337"/>
      <c r="C18" s="337"/>
      <c r="D18" s="337"/>
      <c r="E18" s="338"/>
      <c r="F18" s="336"/>
      <c r="G18" s="336"/>
      <c r="H18" s="336"/>
      <c r="I18" s="302"/>
      <c r="J18" s="339"/>
      <c r="K18" s="340"/>
      <c r="L18" s="341" t="e">
        <f aca="false">mergeValue()</f>
        <v>#VALUE!</v>
      </c>
      <c r="M18" s="342" t="s">
        <v>126</v>
      </c>
      <c r="N18" s="403"/>
      <c r="O18" s="248"/>
      <c r="P18" s="248"/>
      <c r="Q18" s="248"/>
      <c r="R18" s="248"/>
      <c r="S18" s="248"/>
      <c r="T18" s="248"/>
      <c r="U18" s="248"/>
      <c r="V18" s="248"/>
      <c r="W18" s="345" t="s">
        <v>194</v>
      </c>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403"/>
      <c r="O19" s="248"/>
      <c r="P19" s="248"/>
      <c r="Q19" s="248"/>
      <c r="R19" s="248"/>
      <c r="S19" s="248"/>
      <c r="T19" s="248"/>
      <c r="U19" s="248"/>
      <c r="V19" s="248"/>
      <c r="W19" s="345" t="s">
        <v>195</v>
      </c>
    </row>
    <row r="20" customFormat="false" ht="22.5" hidden="fals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t="s">
        <v>196</v>
      </c>
      <c r="N20" s="403"/>
      <c r="O20" s="248"/>
      <c r="P20" s="248"/>
      <c r="Q20" s="248"/>
      <c r="R20" s="248"/>
      <c r="S20" s="248"/>
      <c r="T20" s="248"/>
      <c r="U20" s="248"/>
      <c r="V20" s="248"/>
      <c r="W20" s="345" t="s">
        <v>197</v>
      </c>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403"/>
      <c r="O21" s="248"/>
      <c r="P21" s="248"/>
      <c r="Q21" s="248"/>
      <c r="R21" s="248"/>
      <c r="S21" s="248"/>
      <c r="T21" s="248"/>
      <c r="U21" s="248"/>
      <c r="V21" s="248"/>
      <c r="W21" s="345" t="s">
        <v>199</v>
      </c>
    </row>
    <row r="22" customFormat="false" ht="11.25" hidden="true" customHeight="true" outlineLevel="0" collapsed="false">
      <c r="A22" s="336"/>
      <c r="B22" s="336"/>
      <c r="C22" s="336"/>
      <c r="D22" s="336"/>
      <c r="E22" s="336" t="n">
        <v>1</v>
      </c>
      <c r="F22" s="336"/>
      <c r="G22" s="336"/>
      <c r="H22" s="337" t="n">
        <v>1</v>
      </c>
      <c r="I22" s="336" t="n">
        <v>1</v>
      </c>
      <c r="J22" s="336"/>
      <c r="K22" s="352"/>
      <c r="L22" s="341"/>
      <c r="M22" s="353"/>
      <c r="N22" s="279"/>
      <c r="O22" s="415"/>
      <c r="P22" s="415"/>
      <c r="Q22" s="415"/>
      <c r="R22" s="415"/>
      <c r="S22" s="415"/>
      <c r="T22" s="415"/>
      <c r="U22" s="415"/>
      <c r="V22" s="424"/>
      <c r="W22" s="417"/>
    </row>
    <row r="23" customFormat="false" ht="33.75" hidden="false" customHeight="fals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f>
        <v>#VALUE!</v>
      </c>
      <c r="M23" s="356" t="s">
        <v>202</v>
      </c>
      <c r="N23" s="279"/>
      <c r="O23" s="354"/>
      <c r="P23" s="354"/>
      <c r="Q23" s="354"/>
      <c r="R23" s="354"/>
      <c r="S23" s="354"/>
      <c r="T23" s="354"/>
      <c r="U23" s="354"/>
      <c r="V23" s="354"/>
      <c r="W23" s="345" t="s">
        <v>203</v>
      </c>
      <c r="Y23" s="139" t="e">
        <f aca="false">strCheckUnique()</f>
        <v>#VALUE!</v>
      </c>
      <c r="AA23" s="139"/>
    </row>
    <row r="24" customFormat="false" ht="99"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f>
        <v>#VALUE!</v>
      </c>
      <c r="M24" s="357"/>
      <c r="N24" s="404"/>
      <c r="O24" s="358"/>
      <c r="P24" s="358"/>
      <c r="Q24" s="359"/>
      <c r="R24" s="360"/>
      <c r="S24" s="361" t="s">
        <v>89</v>
      </c>
      <c r="T24" s="360"/>
      <c r="U24" s="361" t="s">
        <v>38</v>
      </c>
      <c r="V24" s="406"/>
      <c r="W24" s="285" t="s">
        <v>228</v>
      </c>
      <c r="X24" s="142" t="e">
        <f aca="false">strCheckDate()</f>
        <v>#VALUE!</v>
      </c>
      <c r="Y24" s="139"/>
      <c r="Z24" s="139" t="str">
        <f aca="false">IF(M24="","",M24 )</f>
        <v/>
      </c>
      <c r="AA24" s="139"/>
      <c r="AB24" s="139"/>
      <c r="AC24" s="139"/>
    </row>
    <row r="25" customFormat="false" ht="11.25" hidden="true" customHeight="false" outlineLevel="0" collapsed="false">
      <c r="A25" s="336"/>
      <c r="B25" s="336"/>
      <c r="C25" s="336"/>
      <c r="D25" s="336"/>
      <c r="E25" s="336"/>
      <c r="F25" s="336"/>
      <c r="G25" s="337"/>
      <c r="H25" s="337"/>
      <c r="I25" s="336"/>
      <c r="J25" s="336"/>
      <c r="K25" s="355"/>
      <c r="L25" s="362"/>
      <c r="M25" s="343"/>
      <c r="N25" s="404"/>
      <c r="O25" s="358"/>
      <c r="P25" s="358"/>
      <c r="Q25" s="363" t="str">
        <f aca="false">R24 &amp; "-" &amp; T24</f>
        <v>-</v>
      </c>
      <c r="R25" s="360"/>
      <c r="S25" s="361"/>
      <c r="T25" s="360"/>
      <c r="U25" s="361"/>
      <c r="V25" s="406"/>
      <c r="W25" s="285"/>
    </row>
    <row r="26" s="2" customFormat="true" ht="15" hidden="false" customHeight="true" outlineLevel="0" collapsed="false">
      <c r="A26" s="336"/>
      <c r="B26" s="336"/>
      <c r="C26" s="336"/>
      <c r="D26" s="336"/>
      <c r="E26" s="336"/>
      <c r="F26" s="336"/>
      <c r="G26" s="336"/>
      <c r="H26" s="337"/>
      <c r="I26" s="336"/>
      <c r="J26" s="336"/>
      <c r="K26" s="352"/>
      <c r="L26" s="364"/>
      <c r="M26" s="367" t="s">
        <v>205</v>
      </c>
      <c r="N26" s="371"/>
      <c r="O26" s="407"/>
      <c r="P26" s="407"/>
      <c r="Q26" s="407"/>
      <c r="R26" s="368"/>
      <c r="S26" s="175"/>
      <c r="T26" s="368"/>
      <c r="U26" s="371"/>
      <c r="V26" s="366"/>
      <c r="W26" s="285"/>
      <c r="X26" s="376"/>
      <c r="Y26" s="376"/>
      <c r="Z26" s="376"/>
      <c r="AA26" s="376"/>
      <c r="AB26" s="376"/>
      <c r="AC26" s="376"/>
      <c r="AD26" s="376"/>
      <c r="AE26" s="376"/>
      <c r="AF26" s="376"/>
      <c r="AG26" s="376"/>
      <c r="AH26" s="376"/>
    </row>
    <row r="27" s="2" customFormat="true" ht="15" hidden="false" customHeight="true" outlineLevel="0" collapsed="false">
      <c r="A27" s="336"/>
      <c r="B27" s="336"/>
      <c r="C27" s="336"/>
      <c r="D27" s="336"/>
      <c r="E27" s="336"/>
      <c r="F27" s="336"/>
      <c r="G27" s="336"/>
      <c r="H27" s="337"/>
      <c r="I27" s="336"/>
      <c r="J27" s="336"/>
      <c r="K27" s="352"/>
      <c r="L27" s="364"/>
      <c r="M27" s="371" t="s">
        <v>206</v>
      </c>
      <c r="N27" s="287"/>
      <c r="O27" s="407"/>
      <c r="P27" s="407"/>
      <c r="Q27" s="407"/>
      <c r="R27" s="368"/>
      <c r="S27" s="175"/>
      <c r="T27" s="368"/>
      <c r="U27" s="287"/>
      <c r="V27" s="175"/>
      <c r="W27" s="366"/>
      <c r="X27" s="376"/>
      <c r="Y27" s="376"/>
      <c r="Z27" s="376"/>
      <c r="AA27" s="376"/>
      <c r="AB27" s="376"/>
      <c r="AC27" s="376"/>
      <c r="AD27" s="376"/>
      <c r="AE27" s="376"/>
      <c r="AF27" s="376"/>
      <c r="AG27" s="376"/>
      <c r="AH27" s="376"/>
    </row>
    <row r="28" s="2" customFormat="true" ht="15" hidden="true" customHeight="true" outlineLevel="0" collapsed="false">
      <c r="A28" s="336"/>
      <c r="B28" s="336"/>
      <c r="C28" s="336"/>
      <c r="D28" s="336"/>
      <c r="E28" s="191"/>
      <c r="F28" s="336"/>
      <c r="G28" s="336"/>
      <c r="H28" s="336"/>
      <c r="I28" s="339"/>
      <c r="J28" s="370"/>
      <c r="K28" s="340"/>
      <c r="L28" s="364"/>
      <c r="M28" s="371"/>
      <c r="N28" s="371"/>
      <c r="O28" s="371"/>
      <c r="P28" s="371"/>
      <c r="Q28" s="371"/>
      <c r="R28" s="371"/>
      <c r="S28" s="371"/>
      <c r="T28" s="371"/>
      <c r="U28" s="371"/>
      <c r="V28" s="175"/>
      <c r="W28" s="366"/>
      <c r="X28" s="376"/>
      <c r="Y28" s="376"/>
      <c r="Z28" s="376"/>
      <c r="AA28" s="376"/>
      <c r="AB28" s="376"/>
      <c r="AC28" s="376"/>
      <c r="AD28" s="376"/>
      <c r="AE28" s="376"/>
      <c r="AF28" s="376"/>
      <c r="AG28" s="376"/>
      <c r="AH28" s="376"/>
      <c r="AI28" s="376"/>
    </row>
    <row r="29" s="2" customFormat="true" ht="15" hidden="false" customHeight="true" outlineLevel="0" collapsed="false">
      <c r="A29" s="336"/>
      <c r="B29" s="336"/>
      <c r="C29" s="336"/>
      <c r="D29" s="191"/>
      <c r="E29" s="191"/>
      <c r="F29" s="336"/>
      <c r="G29" s="336"/>
      <c r="H29" s="336"/>
      <c r="I29" s="339"/>
      <c r="J29" s="370"/>
      <c r="K29" s="340"/>
      <c r="L29" s="364"/>
      <c r="M29" s="287" t="s">
        <v>208</v>
      </c>
      <c r="N29" s="374"/>
      <c r="O29" s="407"/>
      <c r="P29" s="407"/>
      <c r="Q29" s="407"/>
      <c r="R29" s="368"/>
      <c r="S29" s="175"/>
      <c r="T29" s="368"/>
      <c r="U29" s="374"/>
      <c r="V29" s="175"/>
      <c r="W29" s="366"/>
      <c r="X29" s="376"/>
      <c r="Y29" s="376"/>
      <c r="Z29" s="376"/>
      <c r="AA29" s="376"/>
      <c r="AB29" s="376"/>
      <c r="AC29" s="376"/>
      <c r="AD29" s="376"/>
      <c r="AE29" s="376"/>
      <c r="AF29" s="376"/>
      <c r="AG29" s="376"/>
      <c r="AH29" s="376"/>
    </row>
    <row r="30" s="2" customFormat="true" ht="15" hidden="false" customHeight="true" outlineLevel="0" collapsed="false">
      <c r="A30" s="336"/>
      <c r="B30" s="336"/>
      <c r="C30" s="191"/>
      <c r="D30" s="191"/>
      <c r="E30" s="191"/>
      <c r="F30" s="191"/>
      <c r="G30" s="372"/>
      <c r="H30" s="339"/>
      <c r="I30" s="3"/>
      <c r="J30" s="370"/>
      <c r="K30" s="373"/>
      <c r="L30" s="364"/>
      <c r="M30" s="374" t="s">
        <v>209</v>
      </c>
      <c r="N30" s="374"/>
      <c r="O30" s="407"/>
      <c r="P30" s="407"/>
      <c r="Q30" s="407"/>
      <c r="R30" s="368"/>
      <c r="S30" s="175"/>
      <c r="T30" s="368"/>
      <c r="U30" s="374"/>
      <c r="V30" s="175"/>
      <c r="W30" s="366"/>
      <c r="X30" s="376"/>
      <c r="Y30" s="376"/>
      <c r="Z30" s="376"/>
      <c r="AA30" s="376"/>
      <c r="AB30" s="376"/>
      <c r="AC30" s="376"/>
      <c r="AD30" s="376"/>
      <c r="AE30" s="376"/>
      <c r="AF30" s="376"/>
      <c r="AG30" s="376"/>
      <c r="AH30" s="376"/>
    </row>
    <row r="31" s="2" customFormat="true" ht="15" hidden="false" customHeight="true" outlineLevel="0" collapsed="false">
      <c r="A31" s="336"/>
      <c r="B31" s="191"/>
      <c r="C31" s="191"/>
      <c r="D31" s="191"/>
      <c r="E31" s="191"/>
      <c r="F31" s="191"/>
      <c r="G31" s="372"/>
      <c r="H31" s="339"/>
      <c r="I31" s="339"/>
      <c r="J31" s="370"/>
      <c r="K31" s="340"/>
      <c r="L31" s="364"/>
      <c r="M31" s="187" t="s">
        <v>119</v>
      </c>
      <c r="N31" s="374"/>
      <c r="O31" s="407"/>
      <c r="P31" s="407"/>
      <c r="Q31" s="407"/>
      <c r="R31" s="368"/>
      <c r="S31" s="175"/>
      <c r="T31" s="368"/>
      <c r="U31" s="374"/>
      <c r="V31" s="175"/>
      <c r="W31" s="366"/>
      <c r="X31" s="376"/>
      <c r="Y31" s="376"/>
      <c r="Z31" s="376"/>
      <c r="AA31" s="376"/>
      <c r="AB31" s="376"/>
      <c r="AC31" s="376"/>
      <c r="AD31" s="376"/>
      <c r="AE31" s="376"/>
      <c r="AF31" s="376"/>
      <c r="AG31" s="376"/>
      <c r="AH31" s="376"/>
    </row>
    <row r="32" s="2" customFormat="true" ht="15" hidden="false" customHeight="true" outlineLevel="0" collapsed="false">
      <c r="L32" s="364"/>
      <c r="M32" s="295" t="s">
        <v>210</v>
      </c>
      <c r="N32" s="374"/>
      <c r="O32" s="407"/>
      <c r="P32" s="407"/>
      <c r="Q32" s="407"/>
      <c r="R32" s="368"/>
      <c r="S32" s="175"/>
      <c r="T32" s="368"/>
      <c r="U32" s="374"/>
      <c r="V32" s="175"/>
      <c r="W32" s="366"/>
      <c r="X32" s="376"/>
      <c r="Y32" s="376"/>
      <c r="Z32" s="376"/>
      <c r="AA32" s="376"/>
      <c r="AB32" s="376"/>
      <c r="AC32" s="376"/>
      <c r="AD32" s="376"/>
      <c r="AE32" s="376"/>
      <c r="AF32" s="376"/>
      <c r="AG32" s="376"/>
      <c r="AH32" s="376"/>
    </row>
    <row r="33" customFormat="false" ht="3" hidden="false" customHeight="true" outlineLevel="0" collapsed="false">
      <c r="L33" s="408"/>
      <c r="M33" s="408"/>
      <c r="N33" s="408"/>
      <c r="O33" s="408"/>
      <c r="P33" s="408"/>
      <c r="Q33" s="408"/>
      <c r="R33" s="408"/>
      <c r="S33" s="408"/>
      <c r="T33" s="408"/>
      <c r="U33" s="408"/>
    </row>
    <row r="34" customFormat="false" ht="141.75" hidden="false" customHeight="true" outlineLevel="0" collapsed="false">
      <c r="L34" s="377" t="n">
        <v>1</v>
      </c>
      <c r="M34" s="301" t="s">
        <v>229</v>
      </c>
      <c r="N34" s="301"/>
      <c r="O34" s="301"/>
      <c r="P34" s="301"/>
      <c r="Q34" s="301"/>
      <c r="R34" s="301"/>
      <c r="S34" s="301"/>
      <c r="T34" s="301"/>
      <c r="U34" s="301"/>
      <c r="V34" s="301"/>
      <c r="W34" s="301"/>
    </row>
  </sheetData>
  <sheetProtection sheet="true" password="fa9c" objects="true" scenarios="true" formatColumns="false" formatRows="false"/>
  <mergeCells count="37">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R15:T15"/>
    <mergeCell ref="S16:T16"/>
    <mergeCell ref="S17:T17"/>
    <mergeCell ref="A18:A31"/>
    <mergeCell ref="O18:V18"/>
    <mergeCell ref="B19:B30"/>
    <mergeCell ref="O19:V19"/>
    <mergeCell ref="C20:C29"/>
    <mergeCell ref="O20:V20"/>
    <mergeCell ref="D21:D28"/>
    <mergeCell ref="O21:V21"/>
    <mergeCell ref="E22:E27"/>
    <mergeCell ref="I22:I27"/>
    <mergeCell ref="F23:F26"/>
    <mergeCell ref="J23:J26"/>
    <mergeCell ref="O23:V23"/>
    <mergeCell ref="R24:R25"/>
    <mergeCell ref="S24:S25"/>
    <mergeCell ref="T24:T25"/>
    <mergeCell ref="U24:U25"/>
    <mergeCell ref="W24:W26"/>
    <mergeCell ref="M34:W34"/>
  </mergeCells>
  <dataValidations count="8">
    <dataValidation allowBlank="true" error="Допускается ввод не более 900 символов!" errorTitle="Ошибка" operator="lessThanOrEqual" showDropDown="false" showErrorMessage="true" showInputMessage="true" sqref="JS18:JS24 TO18:TO24 ADK18:ADK24"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O23:V23"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R25 T24:T25 JN24:JN25 JP24:JP25 TJ24:TJ25 TL24:TL25 ADF24:ADF25 ADH24:ADH25"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S25 U24 JO24:JO25 JQ24 TK24:TK25 TM24 ADG24:ADG25 ADI24"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K23 TG23 ADC23" type="list">
      <formula1>0</formula1>
      <formula2>0</formula2>
    </dataValidation>
    <dataValidation allowBlank="true" operator="between" promptTitle="checkPeriodRange" showDropDown="false" showErrorMessage="false" showInputMessage="false" sqref="Q25 JM25 TI25 ADE25" type="none">
      <formula1>0</formula1>
      <formula2>0</formula2>
    </dataValidation>
    <dataValidation allowBlank="true" error="Выберите значение из списка" errorTitle="Ошибка" operator="between" showDropDown="false" showErrorMessage="true" showInputMessage="true" sqref="M24 JI24 TE24 ADA24"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L26:V32 JH26:JS32 TD26:TO32 ACZ26:ADK32 W27:W32" type="none">
      <formula1>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99</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6.xml><?xml version="1.0" encoding="utf-8"?>
<worksheet xmlns="http://schemas.openxmlformats.org/spreadsheetml/2006/main" xmlns:r="http://schemas.openxmlformats.org/officeDocument/2006/relationships">
  <sheetPr filterMode="false">
    <pageSetUpPr fitToPage="true"/>
  </sheetPr>
  <dimension ref="A1:AG36"/>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11.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true" outlineLevel="0" max="21" min="15" style="137" width="23.71"/>
    <col collapsed="false" customWidth="true" hidden="true" outlineLevel="0" max="22" min="22" style="137" width="1.72"/>
    <col collapsed="false" customWidth="true" hidden="false" outlineLevel="0" max="23" min="23" style="137" width="11.7"/>
    <col collapsed="false" customWidth="true" hidden="false" outlineLevel="0" max="24" min="24" style="137" width="3.71"/>
    <col collapsed="false" customWidth="true" hidden="false" outlineLevel="0" max="25" min="25" style="137" width="11.7"/>
    <col collapsed="false" customWidth="true" hidden="true" outlineLevel="0" max="26" min="26" style="137" width="8.57"/>
    <col collapsed="false" customWidth="true" hidden="false" outlineLevel="0" max="27" min="27" style="137" width="4.71"/>
    <col collapsed="false" customWidth="true" hidden="false" outlineLevel="0" max="28" min="28" style="137" width="115.72"/>
    <col collapsed="false" customWidth="false" hidden="false" outlineLevel="0" max="33" min="29" style="142" width="10.56"/>
    <col collapsed="false" customWidth="false" hidden="false" outlineLevel="0" max="249" min="34" style="137" width="10.56"/>
    <col collapsed="false" customWidth="true" hidden="true" outlineLevel="0" max="257" min="250" style="137" width="12.83"/>
    <col collapsed="false" customWidth="true" hidden="false" outlineLevel="0" max="260" min="258" style="137" width="3.71"/>
    <col collapsed="false" customWidth="true" hidden="false" outlineLevel="0" max="261" min="261" style="137" width="12.71"/>
    <col collapsed="false" customWidth="true" hidden="false" outlineLevel="0" max="262" min="262" style="137" width="47.43"/>
    <col collapsed="false" customWidth="true" hidden="true" outlineLevel="0" max="271" min="263" style="137" width="12.83"/>
    <col collapsed="false" customWidth="true" hidden="false" outlineLevel="0" max="272" min="272" style="137" width="11.7"/>
    <col collapsed="false" customWidth="true" hidden="false" outlineLevel="0" max="273" min="273" style="137" width="6.43"/>
    <col collapsed="false" customWidth="true" hidden="false" outlineLevel="0" max="274" min="274" style="137" width="11.7"/>
    <col collapsed="false" customWidth="true" hidden="true" outlineLevel="0" max="275" min="275" style="137" width="12.83"/>
    <col collapsed="false" customWidth="true" hidden="false" outlineLevel="0" max="276" min="276" style="137" width="3.71"/>
    <col collapsed="false" customWidth="true" hidden="false" outlineLevel="0" max="277" min="277" style="137" width="11.14"/>
    <col collapsed="false" customWidth="false" hidden="false" outlineLevel="0" max="505" min="278" style="137" width="10.56"/>
    <col collapsed="false" customWidth="true" hidden="true" outlineLevel="0" max="513" min="506" style="137" width="12.83"/>
    <col collapsed="false" customWidth="true" hidden="false" outlineLevel="0" max="516" min="514" style="137" width="3.71"/>
    <col collapsed="false" customWidth="true" hidden="false" outlineLevel="0" max="517" min="517" style="137" width="12.71"/>
    <col collapsed="false" customWidth="true" hidden="false" outlineLevel="0" max="518" min="518" style="137" width="47.43"/>
    <col collapsed="false" customWidth="true" hidden="true" outlineLevel="0" max="527" min="519" style="137" width="12.83"/>
    <col collapsed="false" customWidth="true" hidden="false" outlineLevel="0" max="528" min="528" style="137" width="11.7"/>
    <col collapsed="false" customWidth="true" hidden="false" outlineLevel="0" max="529" min="529" style="137" width="6.43"/>
    <col collapsed="false" customWidth="true" hidden="false" outlineLevel="0" max="530" min="530" style="137" width="11.7"/>
    <col collapsed="false" customWidth="true" hidden="true" outlineLevel="0" max="531" min="531" style="137" width="12.83"/>
    <col collapsed="false" customWidth="true" hidden="false" outlineLevel="0" max="532" min="532" style="137" width="3.71"/>
    <col collapsed="false" customWidth="true" hidden="false" outlineLevel="0" max="533" min="533" style="137" width="11.14"/>
    <col collapsed="false" customWidth="false" hidden="false" outlineLevel="0" max="761" min="534" style="137" width="10.56"/>
    <col collapsed="false" customWidth="true" hidden="true" outlineLevel="0" max="769" min="762" style="137" width="12.83"/>
    <col collapsed="false" customWidth="true" hidden="false" outlineLevel="0" max="772" min="770" style="137" width="3.71"/>
    <col collapsed="false" customWidth="true" hidden="false" outlineLevel="0" max="773" min="773" style="137" width="12.71"/>
    <col collapsed="false" customWidth="true" hidden="false" outlineLevel="0" max="774" min="774" style="137" width="47.43"/>
    <col collapsed="false" customWidth="true" hidden="true" outlineLevel="0" max="783" min="775" style="137" width="12.83"/>
    <col collapsed="false" customWidth="true" hidden="false" outlineLevel="0" max="784" min="784" style="137" width="11.7"/>
    <col collapsed="false" customWidth="true" hidden="false" outlineLevel="0" max="785" min="785" style="137" width="6.43"/>
    <col collapsed="false" customWidth="true" hidden="false" outlineLevel="0" max="786" min="786" style="137" width="11.7"/>
    <col collapsed="false" customWidth="true" hidden="true" outlineLevel="0" max="787" min="787" style="137" width="12.83"/>
    <col collapsed="false" customWidth="true" hidden="false" outlineLevel="0" max="788" min="788" style="137" width="3.71"/>
    <col collapsed="false" customWidth="true" hidden="false" outlineLevel="0" max="789" min="789" style="137" width="11.14"/>
    <col collapsed="false" customWidth="false" hidden="false" outlineLevel="0" max="1017" min="790" style="137" width="10.56"/>
    <col collapsed="false" customWidth="true" hidden="true" outlineLevel="0" max="1024" min="1018" style="137" width="12.83"/>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c r="V4" s="152"/>
      <c r="W4" s="152"/>
      <c r="X4" s="152"/>
      <c r="Y4" s="152"/>
      <c r="Z4" s="306"/>
    </row>
    <row r="5" customFormat="false" ht="26.1" hidden="false" customHeight="true" outlineLevel="0" collapsed="false">
      <c r="J5" s="305"/>
      <c r="K5" s="305"/>
      <c r="L5" s="307" t="s">
        <v>234</v>
      </c>
      <c r="M5" s="307"/>
      <c r="N5" s="307"/>
      <c r="O5" s="307"/>
      <c r="P5" s="307"/>
      <c r="Q5" s="307"/>
      <c r="R5" s="307"/>
      <c r="S5" s="307"/>
      <c r="T5" s="307"/>
      <c r="U5" s="389"/>
      <c r="X5" s="142"/>
      <c r="Y5" s="142"/>
      <c r="Z5" s="389"/>
    </row>
    <row r="6" customFormat="false" ht="3" hidden="false" customHeight="true" outlineLevel="0" collapsed="false">
      <c r="J6" s="305"/>
      <c r="K6" s="305"/>
      <c r="L6" s="306"/>
      <c r="M6" s="306"/>
      <c r="N6" s="306"/>
      <c r="O6" s="309"/>
      <c r="P6" s="309"/>
      <c r="Q6" s="309"/>
      <c r="R6" s="309"/>
      <c r="S6" s="309"/>
      <c r="T6" s="309"/>
      <c r="U6" s="306"/>
      <c r="V6" s="306"/>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409"/>
      <c r="V8" s="425"/>
      <c r="AC8" s="268"/>
      <c r="AD8" s="268"/>
      <c r="AE8" s="268"/>
      <c r="AF8" s="268"/>
      <c r="AG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409"/>
      <c r="V9" s="425"/>
      <c r="AC9" s="268"/>
      <c r="AD9" s="268"/>
      <c r="AE9" s="268"/>
      <c r="AF9" s="268"/>
      <c r="AG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69" customFormat="true" ht="11.25" hidden="true" customHeight="false" outlineLevel="0" collapsed="false">
      <c r="A11" s="268"/>
      <c r="B11" s="268"/>
      <c r="C11" s="268"/>
      <c r="D11" s="268"/>
      <c r="E11" s="268"/>
      <c r="F11" s="268"/>
      <c r="G11" s="268"/>
      <c r="H11" s="268"/>
      <c r="L11" s="221"/>
      <c r="M11" s="221"/>
      <c r="N11" s="318"/>
      <c r="O11" s="316"/>
      <c r="P11" s="316"/>
      <c r="Q11" s="316"/>
      <c r="R11" s="316"/>
      <c r="S11" s="316"/>
      <c r="T11" s="316"/>
      <c r="U11" s="425"/>
      <c r="V11" s="425"/>
      <c r="Z11" s="319" t="s">
        <v>182</v>
      </c>
      <c r="AC11" s="268"/>
      <c r="AD11" s="268"/>
      <c r="AE11" s="268"/>
      <c r="AF11" s="268"/>
      <c r="AG11" s="268"/>
    </row>
    <row r="12" customFormat="false" ht="14.25" hidden="false" customHeight="false" outlineLevel="0" collapsed="false">
      <c r="J12" s="305"/>
      <c r="K12" s="305"/>
      <c r="L12" s="306"/>
      <c r="M12" s="306"/>
      <c r="N12" s="306"/>
      <c r="O12" s="391"/>
      <c r="P12" s="391"/>
      <c r="Q12" s="391"/>
      <c r="R12" s="391"/>
      <c r="S12" s="391"/>
      <c r="T12" s="391"/>
      <c r="U12" s="391"/>
      <c r="V12" s="391"/>
      <c r="W12" s="391"/>
      <c r="X12" s="391"/>
      <c r="Y12" s="391"/>
      <c r="Z12" s="391"/>
    </row>
    <row r="13" customFormat="false" ht="14.25" hidden="false" customHeight="true" outlineLevel="0" collapsed="false">
      <c r="J13" s="305"/>
      <c r="K13" s="305"/>
      <c r="L13" s="322" t="s">
        <v>159</v>
      </c>
      <c r="M13" s="322"/>
      <c r="N13" s="322"/>
      <c r="O13" s="322"/>
      <c r="P13" s="322"/>
      <c r="Q13" s="322"/>
      <c r="R13" s="322"/>
      <c r="S13" s="322"/>
      <c r="T13" s="322"/>
      <c r="U13" s="322"/>
      <c r="V13" s="322"/>
      <c r="W13" s="322"/>
      <c r="X13" s="322"/>
      <c r="Y13" s="322"/>
      <c r="Z13" s="322"/>
      <c r="AA13" s="322"/>
      <c r="AB13" s="164" t="s">
        <v>160</v>
      </c>
    </row>
    <row r="14" customFormat="false" ht="14.25" hidden="false" customHeight="true" outlineLevel="0" collapsed="false">
      <c r="J14" s="305"/>
      <c r="K14" s="305"/>
      <c r="L14" s="322" t="s">
        <v>93</v>
      </c>
      <c r="M14" s="322" t="s">
        <v>183</v>
      </c>
      <c r="N14" s="406"/>
      <c r="O14" s="164" t="s">
        <v>184</v>
      </c>
      <c r="P14" s="164"/>
      <c r="Q14" s="164"/>
      <c r="R14" s="164"/>
      <c r="S14" s="164"/>
      <c r="T14" s="164"/>
      <c r="U14" s="164"/>
      <c r="V14" s="164"/>
      <c r="W14" s="164"/>
      <c r="X14" s="164"/>
      <c r="Y14" s="164"/>
      <c r="Z14" s="322" t="s">
        <v>185</v>
      </c>
      <c r="AA14" s="325" t="s">
        <v>186</v>
      </c>
      <c r="AB14" s="164"/>
    </row>
    <row r="15" customFormat="false" ht="14.25" hidden="false" customHeight="true" outlineLevel="0" collapsed="false">
      <c r="J15" s="305"/>
      <c r="K15" s="305"/>
      <c r="L15" s="322"/>
      <c r="M15" s="322"/>
      <c r="N15" s="406"/>
      <c r="O15" s="327" t="s">
        <v>235</v>
      </c>
      <c r="P15" s="327" t="s">
        <v>236</v>
      </c>
      <c r="Q15" s="327" t="s">
        <v>227</v>
      </c>
      <c r="R15" s="327" t="s">
        <v>188</v>
      </c>
      <c r="S15" s="327"/>
      <c r="T15" s="327" t="s">
        <v>188</v>
      </c>
      <c r="U15" s="327"/>
      <c r="V15" s="327"/>
      <c r="W15" s="328" t="s">
        <v>189</v>
      </c>
      <c r="X15" s="328"/>
      <c r="Y15" s="328"/>
      <c r="Z15" s="322"/>
      <c r="AA15" s="325"/>
      <c r="AB15" s="164"/>
    </row>
    <row r="16" customFormat="false" ht="56.25" hidden="false" customHeight="true" outlineLevel="0" collapsed="false">
      <c r="J16" s="305"/>
      <c r="K16" s="305"/>
      <c r="L16" s="322"/>
      <c r="M16" s="322"/>
      <c r="N16" s="406"/>
      <c r="O16" s="327"/>
      <c r="P16" s="327"/>
      <c r="Q16" s="327"/>
      <c r="R16" s="330" t="s">
        <v>237</v>
      </c>
      <c r="S16" s="330" t="s">
        <v>238</v>
      </c>
      <c r="T16" s="330" t="s">
        <v>239</v>
      </c>
      <c r="U16" s="330" t="s">
        <v>240</v>
      </c>
      <c r="V16" s="330"/>
      <c r="W16" s="331" t="s">
        <v>192</v>
      </c>
      <c r="X16" s="331" t="s">
        <v>193</v>
      </c>
      <c r="Y16" s="331"/>
      <c r="Z16" s="322"/>
      <c r="AA16" s="325"/>
      <c r="AB16" s="164"/>
    </row>
    <row r="17" customFormat="false" ht="14.25" hidden="false" customHeight="false" outlineLevel="0" collapsed="false">
      <c r="J17" s="305"/>
      <c r="K17" s="332" t="n">
        <v>1</v>
      </c>
      <c r="L17" s="235" t="s">
        <v>95</v>
      </c>
      <c r="M17" s="235" t="s">
        <v>96</v>
      </c>
      <c r="N17" s="421" t="s">
        <v>96</v>
      </c>
      <c r="O17" s="422" t="n">
        <f aca="true">OFFSET(O17,0,-1)+1</f>
        <v>3</v>
      </c>
      <c r="P17" s="422" t="n">
        <f aca="true">OFFSET(P17,0,-1)+1</f>
        <v>4</v>
      </c>
      <c r="Q17" s="422" t="n">
        <f aca="true">OFFSET(Q17,0,-1)+1</f>
        <v>5</v>
      </c>
      <c r="R17" s="422" t="n">
        <f aca="true">OFFSET(R17,0,-1)+1</f>
        <v>6</v>
      </c>
      <c r="S17" s="422" t="n">
        <f aca="true">OFFSET(S17,0,-1)+1</f>
        <v>7</v>
      </c>
      <c r="T17" s="422" t="n">
        <f aca="true">OFFSET(T17,0,-1)+1</f>
        <v>8</v>
      </c>
      <c r="U17" s="422" t="n">
        <f aca="true">OFFSET(U17,0,-1)+1</f>
        <v>9</v>
      </c>
      <c r="V17" s="423" t="n">
        <f aca="true">OFFSET(V17,0,-1)</f>
        <v>9</v>
      </c>
      <c r="W17" s="422" t="n">
        <f aca="true">OFFSET(W17,0,-1)+1</f>
        <v>10</v>
      </c>
      <c r="X17" s="335" t="n">
        <f aca="true">OFFSET(X17,0,-1)+1</f>
        <v>11</v>
      </c>
      <c r="Y17" s="335"/>
      <c r="Z17" s="422" t="n">
        <f aca="true">OFFSET(Z17,0,-2)+1</f>
        <v>12</v>
      </c>
      <c r="AB17" s="422" t="n">
        <f aca="true">OFFSET(AB17,0,-2)+1</f>
        <v>13</v>
      </c>
    </row>
    <row r="18" customFormat="false" ht="22.5" hidden="false" customHeight="false" outlineLevel="0" collapsed="false">
      <c r="A18" s="336" t="n">
        <v>1</v>
      </c>
      <c r="B18" s="337"/>
      <c r="C18" s="337"/>
      <c r="D18" s="337"/>
      <c r="E18" s="338"/>
      <c r="F18" s="336"/>
      <c r="G18" s="337"/>
      <c r="H18" s="337"/>
      <c r="I18" s="2"/>
      <c r="J18" s="305"/>
      <c r="K18" s="305"/>
      <c r="L18" s="341" t="e">
        <f aca="false">mergeValue()</f>
        <v>#VALUE!</v>
      </c>
      <c r="M18" s="342" t="s">
        <v>126</v>
      </c>
      <c r="N18" s="403"/>
      <c r="O18" s="248"/>
      <c r="P18" s="248"/>
      <c r="Q18" s="248"/>
      <c r="R18" s="248"/>
      <c r="S18" s="248"/>
      <c r="T18" s="248"/>
      <c r="U18" s="248"/>
      <c r="V18" s="248"/>
      <c r="W18" s="248"/>
      <c r="X18" s="248"/>
      <c r="Y18" s="248"/>
      <c r="Z18" s="248"/>
      <c r="AA18" s="248"/>
      <c r="AB18" s="345" t="s">
        <v>194</v>
      </c>
    </row>
    <row r="19" customFormat="false" ht="22.5" hidden="false" customHeight="false" outlineLevel="0" collapsed="false">
      <c r="A19" s="336"/>
      <c r="B19" s="336" t="n">
        <v>1</v>
      </c>
      <c r="C19" s="337"/>
      <c r="D19" s="337"/>
      <c r="E19" s="336"/>
      <c r="F19" s="336"/>
      <c r="G19" s="337"/>
      <c r="H19" s="337"/>
      <c r="I19" s="426"/>
      <c r="J19" s="427"/>
      <c r="K19" s="137"/>
      <c r="L19" s="341" t="e">
        <f aca="false">mergeValue() &amp;"."&amp;mergeValue()</f>
        <v>#VALUE!</v>
      </c>
      <c r="M19" s="348" t="s">
        <v>90</v>
      </c>
      <c r="N19" s="403"/>
      <c r="O19" s="248"/>
      <c r="P19" s="248"/>
      <c r="Q19" s="248"/>
      <c r="R19" s="248"/>
      <c r="S19" s="248"/>
      <c r="T19" s="248"/>
      <c r="U19" s="248"/>
      <c r="V19" s="248"/>
      <c r="W19" s="248"/>
      <c r="X19" s="248"/>
      <c r="Y19" s="248"/>
      <c r="Z19" s="248"/>
      <c r="AA19" s="248"/>
      <c r="AB19" s="345" t="s">
        <v>195</v>
      </c>
    </row>
    <row r="20" customFormat="false" ht="22.5" hidden="false" customHeight="false" outlineLevel="0" collapsed="false">
      <c r="A20" s="336"/>
      <c r="B20" s="336"/>
      <c r="C20" s="336" t="n">
        <v>1</v>
      </c>
      <c r="D20" s="337"/>
      <c r="E20" s="336"/>
      <c r="F20" s="336"/>
      <c r="G20" s="337"/>
      <c r="H20" s="337"/>
      <c r="I20" s="426"/>
      <c r="J20" s="427"/>
      <c r="K20" s="137"/>
      <c r="L20" s="341" t="e">
        <f aca="false">mergeValue() &amp;"."&amp;mergeValue()&amp;"."&amp;mergeValue()</f>
        <v>#VALUE!</v>
      </c>
      <c r="M20" s="350" t="s">
        <v>196</v>
      </c>
      <c r="N20" s="403"/>
      <c r="O20" s="248"/>
      <c r="P20" s="248"/>
      <c r="Q20" s="248"/>
      <c r="R20" s="248"/>
      <c r="S20" s="248"/>
      <c r="T20" s="248"/>
      <c r="U20" s="248"/>
      <c r="V20" s="248"/>
      <c r="W20" s="248"/>
      <c r="X20" s="248"/>
      <c r="Y20" s="248"/>
      <c r="Z20" s="248"/>
      <c r="AA20" s="248"/>
      <c r="AB20" s="345" t="s">
        <v>197</v>
      </c>
    </row>
    <row r="21" customFormat="false" ht="22.5" hidden="false" customHeight="false" outlineLevel="0" collapsed="false">
      <c r="A21" s="336"/>
      <c r="B21" s="336"/>
      <c r="C21" s="336"/>
      <c r="D21" s="336" t="n">
        <v>1</v>
      </c>
      <c r="E21" s="336"/>
      <c r="F21" s="336"/>
      <c r="G21" s="337"/>
      <c r="H21" s="337"/>
      <c r="I21" s="426"/>
      <c r="J21" s="427"/>
      <c r="K21" s="137"/>
      <c r="L21" s="341" t="e">
        <f aca="false">mergeValue() &amp;"."&amp;mergeValue()&amp;"."&amp;mergeValue()&amp;"."&amp;mergeValue()</f>
        <v>#VALUE!</v>
      </c>
      <c r="M21" s="351" t="s">
        <v>198</v>
      </c>
      <c r="N21" s="403"/>
      <c r="O21" s="248"/>
      <c r="P21" s="248"/>
      <c r="Q21" s="248"/>
      <c r="R21" s="248"/>
      <c r="S21" s="248"/>
      <c r="T21" s="248"/>
      <c r="U21" s="248"/>
      <c r="V21" s="248"/>
      <c r="W21" s="248"/>
      <c r="X21" s="248"/>
      <c r="Y21" s="248"/>
      <c r="Z21" s="248"/>
      <c r="AA21" s="248"/>
      <c r="AB21" s="345" t="s">
        <v>199</v>
      </c>
    </row>
    <row r="22" customFormat="false" ht="14.25" hidden="true" customHeight="false" outlineLevel="0" collapsed="false">
      <c r="A22" s="336"/>
      <c r="B22" s="336"/>
      <c r="C22" s="336"/>
      <c r="D22" s="336"/>
      <c r="E22" s="336" t="n">
        <v>1</v>
      </c>
      <c r="F22" s="336"/>
      <c r="G22" s="337"/>
      <c r="H22" s="337"/>
      <c r="I22" s="136"/>
      <c r="J22" s="427"/>
      <c r="K22" s="137"/>
      <c r="L22" s="341"/>
      <c r="M22" s="353"/>
      <c r="N22" s="279"/>
      <c r="O22" s="415"/>
      <c r="P22" s="415"/>
      <c r="Q22" s="415"/>
      <c r="R22" s="415"/>
      <c r="S22" s="415"/>
      <c r="T22" s="415"/>
      <c r="U22" s="415"/>
      <c r="V22" s="415"/>
      <c r="W22" s="415"/>
      <c r="X22" s="415"/>
      <c r="Y22" s="415"/>
      <c r="Z22" s="415"/>
      <c r="AA22" s="424"/>
      <c r="AB22" s="345"/>
    </row>
    <row r="23" customFormat="false" ht="33.75" hidden="false" customHeight="false" outlineLevel="0" collapsed="false">
      <c r="A23" s="336"/>
      <c r="B23" s="336"/>
      <c r="C23" s="336"/>
      <c r="D23" s="336"/>
      <c r="E23" s="336"/>
      <c r="F23" s="336" t="n">
        <v>1</v>
      </c>
      <c r="G23" s="337"/>
      <c r="H23" s="337"/>
      <c r="I23" s="428"/>
      <c r="J23" s="427"/>
      <c r="K23" s="137"/>
      <c r="L23" s="341" t="e">
        <f aca="false">mergeValue() &amp;"."&amp;mergeValue()&amp;"."&amp;mergeValue()&amp;"."&amp;mergeValue()&amp;"."&amp;mergeValue()</f>
        <v>#VALUE!</v>
      </c>
      <c r="M23" s="356" t="s">
        <v>202</v>
      </c>
      <c r="N23" s="279"/>
      <c r="O23" s="354"/>
      <c r="P23" s="354"/>
      <c r="Q23" s="354"/>
      <c r="R23" s="354"/>
      <c r="S23" s="354"/>
      <c r="T23" s="354"/>
      <c r="U23" s="354"/>
      <c r="V23" s="354"/>
      <c r="W23" s="354"/>
      <c r="X23" s="354"/>
      <c r="Y23" s="354"/>
      <c r="Z23" s="354"/>
      <c r="AA23" s="354"/>
      <c r="AB23" s="345" t="s">
        <v>203</v>
      </c>
      <c r="AD23" s="139" t="e">
        <f aca="false">strCheckUnique()</f>
        <v>#VALUE!</v>
      </c>
      <c r="AF23" s="139"/>
    </row>
    <row r="24" customFormat="false" ht="56.25" hidden="false" customHeight="true" outlineLevel="0" collapsed="false">
      <c r="A24" s="336"/>
      <c r="B24" s="336"/>
      <c r="C24" s="336"/>
      <c r="D24" s="336"/>
      <c r="E24" s="336"/>
      <c r="F24" s="336"/>
      <c r="G24" s="336" t="n">
        <v>1</v>
      </c>
      <c r="H24" s="337"/>
      <c r="I24" s="428"/>
      <c r="J24" s="427"/>
      <c r="K24" s="138"/>
      <c r="L24" s="341" t="e">
        <f aca="false">mergeValue() &amp;"."&amp;mergeValue()&amp;"."&amp;mergeValue()&amp;"."&amp;mergeValue()&amp;"."&amp;mergeValue()&amp;"."&amp;mergeValue()</f>
        <v>#VALUE!</v>
      </c>
      <c r="M24" s="357" t="s">
        <v>241</v>
      </c>
      <c r="N24" s="343"/>
      <c r="O24" s="358"/>
      <c r="P24" s="358"/>
      <c r="Q24" s="358"/>
      <c r="R24" s="429"/>
      <c r="S24" s="430"/>
      <c r="T24" s="429"/>
      <c r="U24" s="430"/>
      <c r="V24" s="363" t="str">
        <f aca="false">W24 &amp; "-" &amp; Y24</f>
        <v>-</v>
      </c>
      <c r="W24" s="360"/>
      <c r="X24" s="361" t="s">
        <v>89</v>
      </c>
      <c r="Y24" s="360"/>
      <c r="Z24" s="361" t="s">
        <v>38</v>
      </c>
      <c r="AA24" s="418"/>
      <c r="AB24" s="345" t="s">
        <v>242</v>
      </c>
      <c r="AC24" s="142" t="e">
        <f aca="false">strCheckDate()</f>
        <v>#VALUE!</v>
      </c>
      <c r="AD24" s="139"/>
      <c r="AE24" s="139" t="str">
        <f aca="false">IF(M24="","",M24 )</f>
        <v>горячая вода в системе централизованного теплоснабжения на горячее водоснабжение</v>
      </c>
      <c r="AF24" s="139"/>
      <c r="AG24" s="139"/>
    </row>
    <row r="25" customFormat="false" ht="87.95" hidden="false" customHeight="true" outlineLevel="0" collapsed="false">
      <c r="A25" s="336"/>
      <c r="B25" s="336"/>
      <c r="C25" s="336"/>
      <c r="D25" s="336"/>
      <c r="E25" s="336"/>
      <c r="F25" s="336"/>
      <c r="G25" s="336"/>
      <c r="H25" s="337" t="n">
        <v>1</v>
      </c>
      <c r="I25" s="428"/>
      <c r="J25" s="427"/>
      <c r="K25" s="138"/>
      <c r="L25" s="341" t="e">
        <f aca="false">mergeValue() &amp;"."&amp;mergeValue()&amp;"."&amp;mergeValue()&amp;"."&amp;mergeValue()&amp;"."&amp;mergeValue()&amp;"."&amp;mergeValue()&amp;"."&amp;mergeValue()</f>
        <v>#VALUE!</v>
      </c>
      <c r="M25" s="431"/>
      <c r="N25" s="432"/>
      <c r="O25" s="358"/>
      <c r="P25" s="358"/>
      <c r="Q25" s="358"/>
      <c r="R25" s="429"/>
      <c r="S25" s="430"/>
      <c r="T25" s="429"/>
      <c r="U25" s="430"/>
      <c r="V25" s="363" t="str">
        <f aca="false">W25 &amp; "-" &amp; Y25</f>
        <v>-</v>
      </c>
      <c r="W25" s="360"/>
      <c r="X25" s="361"/>
      <c r="Y25" s="360"/>
      <c r="Z25" s="361"/>
      <c r="AA25" s="433"/>
      <c r="AB25" s="285" t="s">
        <v>243</v>
      </c>
      <c r="AC25" s="142" t="e">
        <f aca="false">strCheckDate()</f>
        <v>#VALUE!</v>
      </c>
      <c r="AF25" s="139"/>
    </row>
    <row r="26" customFormat="false" ht="14.25" hidden="true" customHeight="false" outlineLevel="0" collapsed="false">
      <c r="A26" s="336"/>
      <c r="B26" s="336"/>
      <c r="C26" s="336"/>
      <c r="D26" s="336"/>
      <c r="E26" s="336"/>
      <c r="F26" s="336"/>
      <c r="G26" s="336"/>
      <c r="H26" s="337"/>
      <c r="I26" s="428"/>
      <c r="J26" s="427"/>
      <c r="K26" s="138"/>
      <c r="L26" s="362"/>
      <c r="M26" s="343"/>
      <c r="N26" s="343"/>
      <c r="O26" s="358"/>
      <c r="P26" s="429"/>
      <c r="Q26" s="429"/>
      <c r="R26" s="429"/>
      <c r="S26" s="429"/>
      <c r="T26" s="429"/>
      <c r="U26" s="417"/>
      <c r="V26" s="363"/>
      <c r="W26" s="360"/>
      <c r="X26" s="361"/>
      <c r="Y26" s="360"/>
      <c r="Z26" s="361"/>
      <c r="AA26" s="418"/>
      <c r="AB26" s="285"/>
      <c r="AF26" s="139" t="n">
        <f aca="true">OFFSET(AF26,-1,0)</f>
        <v>0</v>
      </c>
    </row>
    <row r="27" s="2" customFormat="true" ht="15" hidden="false" customHeight="true" outlineLevel="0" collapsed="false">
      <c r="A27" s="336"/>
      <c r="B27" s="336"/>
      <c r="C27" s="336"/>
      <c r="D27" s="336"/>
      <c r="E27" s="336"/>
      <c r="F27" s="336"/>
      <c r="G27" s="336"/>
      <c r="H27" s="337"/>
      <c r="I27" s="428"/>
      <c r="J27" s="427"/>
      <c r="K27" s="339"/>
      <c r="L27" s="364"/>
      <c r="M27" s="365" t="s">
        <v>244</v>
      </c>
      <c r="N27" s="371"/>
      <c r="O27" s="407"/>
      <c r="P27" s="407"/>
      <c r="Q27" s="407"/>
      <c r="R27" s="407"/>
      <c r="S27" s="407"/>
      <c r="T27" s="407"/>
      <c r="U27" s="407"/>
      <c r="V27" s="407"/>
      <c r="W27" s="368"/>
      <c r="X27" s="175"/>
      <c r="Y27" s="368"/>
      <c r="Z27" s="371"/>
      <c r="AA27" s="366"/>
      <c r="AB27" s="285"/>
      <c r="AC27" s="376"/>
      <c r="AD27" s="376"/>
      <c r="AE27" s="376"/>
      <c r="AF27" s="376"/>
      <c r="AG27" s="376"/>
    </row>
    <row r="28" s="2" customFormat="true" ht="15" hidden="false" customHeight="true" outlineLevel="0" collapsed="false">
      <c r="A28" s="336"/>
      <c r="B28" s="336"/>
      <c r="C28" s="336"/>
      <c r="D28" s="336"/>
      <c r="E28" s="336"/>
      <c r="F28" s="336"/>
      <c r="G28" s="337"/>
      <c r="H28" s="337"/>
      <c r="I28" s="428"/>
      <c r="J28" s="434"/>
      <c r="K28" s="339"/>
      <c r="L28" s="364"/>
      <c r="M28" s="367" t="s">
        <v>205</v>
      </c>
      <c r="N28" s="365"/>
      <c r="O28" s="365"/>
      <c r="P28" s="365"/>
      <c r="Q28" s="365"/>
      <c r="R28" s="365"/>
      <c r="S28" s="365"/>
      <c r="T28" s="365"/>
      <c r="U28" s="365"/>
      <c r="V28" s="365"/>
      <c r="W28" s="365"/>
      <c r="X28" s="365"/>
      <c r="Y28" s="365"/>
      <c r="Z28" s="365"/>
      <c r="AA28" s="365"/>
      <c r="AB28" s="366"/>
      <c r="AC28" s="376"/>
      <c r="AD28" s="376"/>
      <c r="AE28" s="376"/>
      <c r="AF28" s="376"/>
      <c r="AG28" s="376"/>
    </row>
    <row r="29" s="2" customFormat="true" ht="15" hidden="false" customHeight="true" outlineLevel="0" collapsed="false">
      <c r="A29" s="336"/>
      <c r="B29" s="336"/>
      <c r="C29" s="336"/>
      <c r="D29" s="336"/>
      <c r="E29" s="336"/>
      <c r="F29" s="191"/>
      <c r="G29" s="337"/>
      <c r="H29" s="337"/>
      <c r="I29" s="136"/>
      <c r="J29" s="370"/>
      <c r="K29" s="339"/>
      <c r="L29" s="364"/>
      <c r="M29" s="371" t="s">
        <v>206</v>
      </c>
      <c r="N29" s="287"/>
      <c r="O29" s="407"/>
      <c r="P29" s="407"/>
      <c r="Q29" s="407"/>
      <c r="R29" s="407"/>
      <c r="S29" s="407"/>
      <c r="T29" s="407"/>
      <c r="U29" s="407"/>
      <c r="V29" s="407"/>
      <c r="W29" s="368"/>
      <c r="X29" s="175"/>
      <c r="Y29" s="368"/>
      <c r="Z29" s="287"/>
      <c r="AA29" s="175"/>
      <c r="AB29" s="366"/>
      <c r="AC29" s="376"/>
      <c r="AD29" s="376"/>
      <c r="AE29" s="376"/>
      <c r="AF29" s="376"/>
      <c r="AG29" s="376"/>
    </row>
    <row r="30" s="2" customFormat="true" ht="14.25" hidden="true" customHeight="false" outlineLevel="0" collapsed="false">
      <c r="A30" s="336"/>
      <c r="B30" s="336"/>
      <c r="C30" s="336"/>
      <c r="D30" s="336"/>
      <c r="E30" s="191"/>
      <c r="F30" s="191"/>
      <c r="G30" s="337"/>
      <c r="H30" s="337"/>
      <c r="I30" s="376"/>
      <c r="J30" s="370"/>
      <c r="L30" s="364"/>
      <c r="M30" s="371"/>
      <c r="N30" s="371"/>
      <c r="O30" s="371"/>
      <c r="P30" s="371"/>
      <c r="Q30" s="371"/>
      <c r="R30" s="371"/>
      <c r="S30" s="371"/>
      <c r="T30" s="371"/>
      <c r="U30" s="371"/>
      <c r="V30" s="371"/>
      <c r="W30" s="371"/>
      <c r="X30" s="371"/>
      <c r="Y30" s="371"/>
      <c r="Z30" s="371"/>
      <c r="AA30" s="371"/>
      <c r="AB30" s="366"/>
      <c r="AC30" s="376"/>
      <c r="AD30" s="376"/>
      <c r="AE30" s="376"/>
      <c r="AF30" s="376"/>
      <c r="AG30" s="376"/>
    </row>
    <row r="31" s="2" customFormat="true" ht="14.25" hidden="false" customHeight="false" outlineLevel="0" collapsed="false">
      <c r="A31" s="336"/>
      <c r="B31" s="336"/>
      <c r="C31" s="336"/>
      <c r="D31" s="376"/>
      <c r="E31" s="376"/>
      <c r="F31" s="376"/>
      <c r="G31" s="435"/>
      <c r="H31" s="376"/>
      <c r="I31" s="339"/>
      <c r="J31" s="370"/>
      <c r="K31" s="339"/>
      <c r="L31" s="364"/>
      <c r="M31" s="287" t="s">
        <v>208</v>
      </c>
      <c r="N31" s="371"/>
      <c r="O31" s="371"/>
      <c r="P31" s="371"/>
      <c r="Q31" s="371"/>
      <c r="R31" s="371"/>
      <c r="S31" s="371"/>
      <c r="T31" s="371"/>
      <c r="U31" s="371"/>
      <c r="V31" s="371"/>
      <c r="W31" s="371"/>
      <c r="X31" s="371"/>
      <c r="Y31" s="371"/>
      <c r="Z31" s="371"/>
      <c r="AA31" s="371"/>
      <c r="AB31" s="366"/>
      <c r="AC31" s="376"/>
      <c r="AD31" s="376"/>
      <c r="AE31" s="376"/>
      <c r="AF31" s="376"/>
      <c r="AG31" s="376"/>
    </row>
    <row r="32" s="2" customFormat="true" ht="15" hidden="false" customHeight="true" outlineLevel="0" collapsed="false">
      <c r="A32" s="336"/>
      <c r="B32" s="336"/>
      <c r="C32" s="376"/>
      <c r="D32" s="376"/>
      <c r="E32" s="376"/>
      <c r="F32" s="376"/>
      <c r="G32" s="435"/>
      <c r="H32" s="376"/>
      <c r="I32" s="339"/>
      <c r="J32" s="370"/>
      <c r="K32" s="339"/>
      <c r="L32" s="364"/>
      <c r="M32" s="374" t="s">
        <v>209</v>
      </c>
      <c r="N32" s="374"/>
      <c r="O32" s="407"/>
      <c r="P32" s="407"/>
      <c r="Q32" s="407"/>
      <c r="R32" s="407"/>
      <c r="S32" s="407"/>
      <c r="T32" s="407"/>
      <c r="U32" s="407"/>
      <c r="V32" s="407"/>
      <c r="W32" s="368"/>
      <c r="X32" s="175"/>
      <c r="Y32" s="368"/>
      <c r="Z32" s="374"/>
      <c r="AA32" s="175"/>
      <c r="AB32" s="366"/>
      <c r="AC32" s="376"/>
      <c r="AD32" s="376"/>
      <c r="AE32" s="376"/>
      <c r="AF32" s="376"/>
      <c r="AG32" s="376"/>
    </row>
    <row r="33" s="2" customFormat="true" ht="15" hidden="false" customHeight="true" outlineLevel="0" collapsed="false">
      <c r="A33" s="336"/>
      <c r="B33" s="376"/>
      <c r="C33" s="376"/>
      <c r="D33" s="376"/>
      <c r="E33" s="376"/>
      <c r="F33" s="376"/>
      <c r="G33" s="435"/>
      <c r="H33" s="376"/>
      <c r="I33" s="339"/>
      <c r="J33" s="370"/>
      <c r="K33" s="339"/>
      <c r="L33" s="364"/>
      <c r="M33" s="187" t="s">
        <v>119</v>
      </c>
      <c r="N33" s="374"/>
      <c r="O33" s="407"/>
      <c r="P33" s="407"/>
      <c r="Q33" s="407"/>
      <c r="R33" s="407"/>
      <c r="S33" s="407"/>
      <c r="T33" s="407"/>
      <c r="U33" s="407"/>
      <c r="V33" s="407"/>
      <c r="W33" s="368"/>
      <c r="X33" s="175"/>
      <c r="Y33" s="368"/>
      <c r="Z33" s="374"/>
      <c r="AA33" s="175"/>
      <c r="AB33" s="366"/>
      <c r="AC33" s="376"/>
      <c r="AD33" s="376"/>
      <c r="AE33" s="376"/>
      <c r="AF33" s="376"/>
      <c r="AG33" s="376"/>
    </row>
    <row r="34" s="2" customFormat="true" ht="15" hidden="false" customHeight="true" outlineLevel="0" collapsed="false">
      <c r="A34" s="376"/>
      <c r="B34" s="376"/>
      <c r="C34" s="376"/>
      <c r="D34" s="376"/>
      <c r="E34" s="376"/>
      <c r="F34" s="376"/>
      <c r="G34" s="435"/>
      <c r="H34" s="376"/>
      <c r="I34" s="3"/>
      <c r="J34" s="370"/>
      <c r="L34" s="364"/>
      <c r="M34" s="295" t="s">
        <v>210</v>
      </c>
      <c r="N34" s="374"/>
      <c r="O34" s="407"/>
      <c r="P34" s="407"/>
      <c r="Q34" s="407"/>
      <c r="R34" s="407"/>
      <c r="S34" s="407"/>
      <c r="T34" s="407"/>
      <c r="U34" s="407"/>
      <c r="V34" s="407"/>
      <c r="W34" s="368"/>
      <c r="X34" s="175"/>
      <c r="Y34" s="368"/>
      <c r="Z34" s="374"/>
      <c r="AA34" s="175"/>
      <c r="AB34" s="366"/>
      <c r="AC34" s="376"/>
      <c r="AD34" s="376"/>
      <c r="AE34" s="376"/>
      <c r="AF34" s="376"/>
      <c r="AG34" s="376"/>
    </row>
    <row r="35" customFormat="false" ht="3" hidden="false" customHeight="true" outlineLevel="0" collapsed="false">
      <c r="L35" s="408"/>
      <c r="M35" s="408"/>
      <c r="N35" s="408"/>
      <c r="O35" s="408"/>
      <c r="P35" s="408"/>
      <c r="Q35" s="408"/>
      <c r="R35" s="408"/>
      <c r="S35" s="408"/>
      <c r="T35" s="408"/>
      <c r="U35" s="408"/>
      <c r="V35" s="408"/>
      <c r="W35" s="408"/>
      <c r="X35" s="408"/>
      <c r="Y35" s="408"/>
      <c r="Z35" s="408"/>
    </row>
    <row r="36" customFormat="false" ht="89.25" hidden="false" customHeight="true" outlineLevel="0" collapsed="false">
      <c r="L36" s="377" t="n">
        <v>1</v>
      </c>
      <c r="M36" s="301" t="s">
        <v>245</v>
      </c>
      <c r="N36" s="301"/>
      <c r="O36" s="301"/>
      <c r="P36" s="301"/>
      <c r="Q36" s="301"/>
      <c r="R36" s="301"/>
      <c r="S36" s="301"/>
      <c r="T36" s="301"/>
      <c r="U36" s="301"/>
      <c r="V36" s="301"/>
      <c r="W36" s="301"/>
    </row>
  </sheetData>
  <sheetProtection sheet="true" password="fa9c" objects="true" scenarios="true" formatColumns="false" formatRows="false"/>
  <mergeCells count="41">
    <mergeCell ref="L5:T5"/>
    <mergeCell ref="O7:T7"/>
    <mergeCell ref="O8:T8"/>
    <mergeCell ref="O9:T9"/>
    <mergeCell ref="O10:T10"/>
    <mergeCell ref="O12:Z12"/>
    <mergeCell ref="L13:AA13"/>
    <mergeCell ref="AB13:AB16"/>
    <mergeCell ref="L14:L16"/>
    <mergeCell ref="M14:M16"/>
    <mergeCell ref="O14:Y14"/>
    <mergeCell ref="Z14:Z16"/>
    <mergeCell ref="AA14:AA16"/>
    <mergeCell ref="O15:O16"/>
    <mergeCell ref="P15:P16"/>
    <mergeCell ref="Q15:Q16"/>
    <mergeCell ref="R15:S15"/>
    <mergeCell ref="T15:U15"/>
    <mergeCell ref="W15:Y15"/>
    <mergeCell ref="X16:Y16"/>
    <mergeCell ref="X17:Y17"/>
    <mergeCell ref="A18:A33"/>
    <mergeCell ref="O18:AA18"/>
    <mergeCell ref="B19:B32"/>
    <mergeCell ref="O19:AA19"/>
    <mergeCell ref="C20:C31"/>
    <mergeCell ref="O20:AA20"/>
    <mergeCell ref="D21:D30"/>
    <mergeCell ref="O21:AA21"/>
    <mergeCell ref="E22:E29"/>
    <mergeCell ref="F23:F28"/>
    <mergeCell ref="I23:I28"/>
    <mergeCell ref="O23:AA23"/>
    <mergeCell ref="G24:G27"/>
    <mergeCell ref="J24:J27"/>
    <mergeCell ref="W24:W26"/>
    <mergeCell ref="X24:X26"/>
    <mergeCell ref="Y24:Y26"/>
    <mergeCell ref="Z24:Z26"/>
    <mergeCell ref="AB25:AB27"/>
    <mergeCell ref="M36:W36"/>
  </mergeCells>
  <dataValidations count="10">
    <dataValidation allowBlank="true" error="Допускается ввод не более 900 символов!" errorTitle="Ошибка" operator="lessThanOrEqual" showDropDown="false" showErrorMessage="true" showInputMessage="true" sqref="JQ18:JQ24 TM18:TM24 ADI18:ADI24"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M24"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W24:W25 Y24:Y25 JL24:JL25 JN24:JN25 TH24:TH25 TJ24:TJ25 ADD24:ADD25 ADF24:ADF25"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X24:X26 Z24:Z25 JM24:JM26 JO24:JO25 TI24:TI26 TK24:TK25 ADE24:ADE26 ADG24:ADG25" type="none">
      <formula1>0</formula1>
      <formula2>0</formula2>
    </dataValidation>
    <dataValidation allowBlank="true" operator="between" showDropDown="false" showErrorMessage="false" showInputMessage="false" sqref="L30:AB31 JA30:JQ31 SW30:TM31 ACS30:ADI31"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B24 SX24 ACT24" type="list">
      <formula1>0</formula1>
      <formula2>0</formula2>
    </dataValidation>
    <dataValidation allowBlank="true" operator="between" promptTitle="checkPeriodRange" showDropDown="false" showErrorMessage="false" showInputMessage="false" sqref="V24:V25 JK24:JK25 TG24:TG25 ADC24:ADC25" type="none">
      <formula1>0</formula1>
      <formula2>0</formula2>
    </dataValidation>
    <dataValidation allowBlank="true" error="Выберите значение из списка" errorTitle="Ошибка" operator="between" showDropDown="false" showErrorMessage="true" showInputMessage="true" sqref="O23 JD23 SZ23 ACV23"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L27:AA29 JA27:JQ29 SW27:TM29 ACS27:ADI29 AB28:AB29 L32:AB34 JA32:JQ34 SW32:TM34 ACS32:ADI34" type="none">
      <formula1>0</formula1>
      <formula2>0</formula2>
    </dataValidation>
    <dataValidation allowBlank="true" error="Допускается ввод не более 900 символов!" errorTitle="Ошибка" operator="lessThanOrEqual" prompt="Укажите поставщика" showDropDown="false" showErrorMessage="true" showInputMessage="true" sqref="M25 JB25 SX25 ACT25"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7.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135</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6"/>
      <c r="G15" s="374" t="s">
        <v>177</v>
      </c>
      <c r="H15" s="293"/>
      <c r="I15" s="294"/>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300"/>
      <c r="G18" s="436"/>
      <c r="H18" s="437"/>
      <c r="I18" s="302"/>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sheetPr filterMode="false">
    <pageSetUpPr fitToPage="true"/>
  </sheetPr>
  <dimension ref="A1:AK34"/>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6.99"/>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7.43"/>
    <col collapsed="false" customWidth="true" hidden="false" outlineLevel="0" max="16" min="14" style="137" width="3.71"/>
    <col collapsed="false" customWidth="true" hidden="false" outlineLevel="0" max="17" min="17" style="137" width="23.71"/>
    <col collapsed="false" customWidth="true" hidden="false" outlineLevel="0" max="20" min="18" style="137" width="3.71"/>
    <col collapsed="false" customWidth="true" hidden="false" outlineLevel="0" max="21" min="21" style="137" width="23.71"/>
    <col collapsed="false" customWidth="true" hidden="false" outlineLevel="0" max="24" min="22" style="137" width="3.71"/>
    <col collapsed="false" customWidth="true" hidden="false" outlineLevel="0" max="27" min="25" style="137" width="23.71"/>
    <col collapsed="false" customWidth="true" hidden="false" outlineLevel="0" max="28" min="28" style="137" width="11.7"/>
    <col collapsed="false" customWidth="true" hidden="false" outlineLevel="0" max="29" min="29" style="137" width="3.71"/>
    <col collapsed="false" customWidth="true" hidden="false" outlineLevel="0" max="30" min="30" style="137" width="11.7"/>
    <col collapsed="false" customWidth="true" hidden="true" outlineLevel="0" max="31" min="31" style="137" width="8.57"/>
    <col collapsed="false" customWidth="true" hidden="false" outlineLevel="0" max="32" min="32" style="137" width="4.71"/>
    <col collapsed="false" customWidth="true" hidden="false" outlineLevel="0" max="33" min="33" style="137" width="115.72"/>
    <col collapsed="false" customWidth="false" hidden="false" outlineLevel="0" max="35" min="34" style="142" width="10.56"/>
    <col collapsed="false" customWidth="true" hidden="false" outlineLevel="0" max="36" min="36" style="142" width="13.43"/>
    <col collapsed="false" customWidth="false" hidden="false" outlineLevel="0" max="37" min="37" style="142" width="10.56"/>
    <col collapsed="false" customWidth="false" hidden="false" outlineLevel="0" max="246" min="38" style="137" width="10.56"/>
    <col collapsed="false" customWidth="true" hidden="true" outlineLevel="0" max="254" min="247" style="137" width="12.83"/>
    <col collapsed="false" customWidth="true" hidden="false" outlineLevel="0" max="257" min="255" style="137" width="3.71"/>
    <col collapsed="false" customWidth="true" hidden="false" outlineLevel="0" max="258" min="258" style="137" width="12.71"/>
    <col collapsed="false" customWidth="true" hidden="false" outlineLevel="0" max="259" min="259" style="137" width="47.43"/>
    <col collapsed="false" customWidth="true" hidden="false" outlineLevel="0" max="260" min="260" style="137" width="5.57"/>
    <col collapsed="false" customWidth="true" hidden="false" outlineLevel="0" max="262" min="261" style="137" width="3.71"/>
    <col collapsed="false" customWidth="true" hidden="false" outlineLevel="0" max="263" min="263" style="137" width="22"/>
    <col collapsed="false" customWidth="true" hidden="false" outlineLevel="0" max="264" min="264" style="137" width="5.57"/>
    <col collapsed="false" customWidth="true" hidden="false" outlineLevel="0" max="266" min="265" style="137" width="3.71"/>
    <col collapsed="false" customWidth="true" hidden="false" outlineLevel="0" max="267" min="267" style="137" width="22"/>
    <col collapsed="false" customWidth="true" hidden="false" outlineLevel="0" max="268" min="268" style="137" width="5.57"/>
    <col collapsed="false" customWidth="true" hidden="false" outlineLevel="0" max="270" min="269" style="137" width="3.71"/>
    <col collapsed="false" customWidth="true" hidden="false" outlineLevel="0" max="271" min="271" style="137" width="22"/>
    <col collapsed="false" customWidth="true" hidden="false" outlineLevel="0" max="273" min="272" style="137" width="15.72"/>
    <col collapsed="false" customWidth="true" hidden="false" outlineLevel="0" max="274" min="274" style="137" width="11.7"/>
    <col collapsed="false" customWidth="true" hidden="false" outlineLevel="0" max="275" min="275" style="137" width="6.43"/>
    <col collapsed="false" customWidth="true" hidden="false" outlineLevel="0" max="276" min="276" style="137" width="11.7"/>
    <col collapsed="false" customWidth="true" hidden="true" outlineLevel="0" max="277" min="277" style="137" width="12.83"/>
    <col collapsed="false" customWidth="true" hidden="false" outlineLevel="0" max="278" min="278" style="137" width="3.71"/>
    <col collapsed="false" customWidth="true" hidden="false" outlineLevel="0" max="279" min="279" style="137" width="11.14"/>
    <col collapsed="false" customWidth="false" hidden="false" outlineLevel="0" max="281" min="280" style="137" width="10.56"/>
    <col collapsed="false" customWidth="true" hidden="false" outlineLevel="0" max="282" min="282" style="137" width="13.43"/>
    <col collapsed="false" customWidth="false" hidden="false" outlineLevel="0" max="502" min="283" style="137" width="10.56"/>
    <col collapsed="false" customWidth="true" hidden="true" outlineLevel="0" max="510" min="503" style="137" width="12.83"/>
    <col collapsed="false" customWidth="true" hidden="false" outlineLevel="0" max="513" min="511" style="137" width="3.71"/>
    <col collapsed="false" customWidth="true" hidden="false" outlineLevel="0" max="514" min="514" style="137" width="12.71"/>
    <col collapsed="false" customWidth="true" hidden="false" outlineLevel="0" max="515" min="515" style="137" width="47.43"/>
    <col collapsed="false" customWidth="true" hidden="false" outlineLevel="0" max="516" min="516" style="137" width="5.57"/>
    <col collapsed="false" customWidth="true" hidden="false" outlineLevel="0" max="518" min="517" style="137" width="3.71"/>
    <col collapsed="false" customWidth="true" hidden="false" outlineLevel="0" max="519" min="519" style="137" width="22"/>
    <col collapsed="false" customWidth="true" hidden="false" outlineLevel="0" max="520" min="520" style="137" width="5.57"/>
    <col collapsed="false" customWidth="true" hidden="false" outlineLevel="0" max="522" min="521" style="137" width="3.71"/>
    <col collapsed="false" customWidth="true" hidden="false" outlineLevel="0" max="523" min="523" style="137" width="22"/>
    <col collapsed="false" customWidth="true" hidden="false" outlineLevel="0" max="524" min="524" style="137" width="5.57"/>
    <col collapsed="false" customWidth="true" hidden="false" outlineLevel="0" max="526" min="525" style="137" width="3.71"/>
    <col collapsed="false" customWidth="true" hidden="false" outlineLevel="0" max="527" min="527" style="137" width="22"/>
    <col collapsed="false" customWidth="true" hidden="false" outlineLevel="0" max="529" min="528" style="137" width="15.72"/>
    <col collapsed="false" customWidth="true" hidden="false" outlineLevel="0" max="530" min="530" style="137" width="11.7"/>
    <col collapsed="false" customWidth="true" hidden="false" outlineLevel="0" max="531" min="531" style="137" width="6.43"/>
    <col collapsed="false" customWidth="true" hidden="false" outlineLevel="0" max="532" min="532" style="137" width="11.7"/>
    <col collapsed="false" customWidth="true" hidden="true" outlineLevel="0" max="533" min="533" style="137" width="12.83"/>
    <col collapsed="false" customWidth="true" hidden="false" outlineLevel="0" max="534" min="534" style="137" width="3.71"/>
    <col collapsed="false" customWidth="true" hidden="false" outlineLevel="0" max="535" min="535" style="137" width="11.14"/>
    <col collapsed="false" customWidth="false" hidden="false" outlineLevel="0" max="537" min="536" style="137" width="10.56"/>
    <col collapsed="false" customWidth="true" hidden="false" outlineLevel="0" max="538" min="538" style="137" width="13.43"/>
    <col collapsed="false" customWidth="false" hidden="false" outlineLevel="0" max="758" min="539" style="137" width="10.56"/>
    <col collapsed="false" customWidth="true" hidden="true" outlineLevel="0" max="766" min="759" style="137" width="12.83"/>
    <col collapsed="false" customWidth="true" hidden="false" outlineLevel="0" max="769" min="767" style="137" width="3.71"/>
    <col collapsed="false" customWidth="true" hidden="false" outlineLevel="0" max="770" min="770" style="137" width="12.71"/>
    <col collapsed="false" customWidth="true" hidden="false" outlineLevel="0" max="771" min="771" style="137" width="47.43"/>
    <col collapsed="false" customWidth="true" hidden="false" outlineLevel="0" max="772" min="772" style="137" width="5.57"/>
    <col collapsed="false" customWidth="true" hidden="false" outlineLevel="0" max="774" min="773" style="137" width="3.71"/>
    <col collapsed="false" customWidth="true" hidden="false" outlineLevel="0" max="775" min="775" style="137" width="22"/>
    <col collapsed="false" customWidth="true" hidden="false" outlineLevel="0" max="776" min="776" style="137" width="5.57"/>
    <col collapsed="false" customWidth="true" hidden="false" outlineLevel="0" max="778" min="777" style="137" width="3.71"/>
    <col collapsed="false" customWidth="true" hidden="false" outlineLevel="0" max="779" min="779" style="137" width="22"/>
    <col collapsed="false" customWidth="true" hidden="false" outlineLevel="0" max="780" min="780" style="137" width="5.57"/>
    <col collapsed="false" customWidth="true" hidden="false" outlineLevel="0" max="782" min="781" style="137" width="3.71"/>
    <col collapsed="false" customWidth="true" hidden="false" outlineLevel="0" max="783" min="783" style="137" width="22"/>
    <col collapsed="false" customWidth="true" hidden="false" outlineLevel="0" max="785" min="784" style="137" width="15.72"/>
    <col collapsed="false" customWidth="true" hidden="false" outlineLevel="0" max="786" min="786" style="137" width="11.7"/>
    <col collapsed="false" customWidth="true" hidden="false" outlineLevel="0" max="787" min="787" style="137" width="6.43"/>
    <col collapsed="false" customWidth="true" hidden="false" outlineLevel="0" max="788" min="788" style="137" width="11.7"/>
    <col collapsed="false" customWidth="true" hidden="true" outlineLevel="0" max="789" min="789" style="137" width="12.83"/>
    <col collapsed="false" customWidth="true" hidden="false" outlineLevel="0" max="790" min="790" style="137" width="3.71"/>
    <col collapsed="false" customWidth="true" hidden="false" outlineLevel="0" max="791" min="791" style="137" width="11.14"/>
    <col collapsed="false" customWidth="false" hidden="false" outlineLevel="0" max="793" min="792" style="137" width="10.56"/>
    <col collapsed="false" customWidth="true" hidden="false" outlineLevel="0" max="794" min="794" style="137" width="13.43"/>
    <col collapsed="false" customWidth="false" hidden="false" outlineLevel="0" max="1014" min="795" style="137" width="10.56"/>
    <col collapsed="false" customWidth="true" hidden="true" outlineLevel="0" max="1022" min="1015" style="137" width="12.83"/>
    <col collapsed="false" customWidth="true" hidden="false" outlineLevel="0" max="1024" min="1023" style="137" width="3.71"/>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306"/>
      <c r="P4" s="306"/>
      <c r="Q4" s="306"/>
      <c r="R4" s="306"/>
      <c r="S4" s="306"/>
      <c r="T4" s="306"/>
      <c r="U4" s="306"/>
      <c r="V4" s="306"/>
      <c r="W4" s="306"/>
      <c r="X4" s="306"/>
      <c r="Y4" s="306"/>
      <c r="Z4" s="152"/>
      <c r="AA4" s="152"/>
      <c r="AB4" s="152"/>
      <c r="AC4" s="152"/>
      <c r="AD4" s="152"/>
      <c r="AE4" s="306"/>
    </row>
    <row r="5" customFormat="false" ht="22.5" hidden="false" customHeight="true" outlineLevel="0" collapsed="false">
      <c r="J5" s="305"/>
      <c r="K5" s="305"/>
      <c r="L5" s="307" t="s">
        <v>246</v>
      </c>
      <c r="M5" s="307"/>
      <c r="N5" s="307"/>
      <c r="O5" s="307"/>
      <c r="P5" s="307"/>
      <c r="Q5" s="307"/>
      <c r="R5" s="307"/>
      <c r="S5" s="307"/>
      <c r="T5" s="307"/>
      <c r="U5" s="389"/>
      <c r="V5" s="389"/>
      <c r="Y5" s="142"/>
      <c r="Z5" s="142"/>
      <c r="AA5" s="142"/>
      <c r="AB5" s="142"/>
      <c r="AC5" s="142"/>
      <c r="AD5" s="142"/>
      <c r="AE5" s="389"/>
    </row>
    <row r="6" customFormat="false" ht="3" hidden="false" customHeight="true" outlineLevel="0" collapsed="false">
      <c r="J6" s="305"/>
      <c r="K6" s="305"/>
      <c r="L6" s="306"/>
      <c r="M6" s="306"/>
      <c r="N6" s="306"/>
      <c r="O6" s="309"/>
      <c r="P6" s="309"/>
      <c r="Q6" s="309"/>
      <c r="R6" s="309"/>
      <c r="S6" s="309"/>
      <c r="T6" s="309"/>
      <c r="U6" s="306"/>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438" t="e">
        <f aca="false">"Дата подачи заявления об "&amp;IF(#NAME?="","утверждении","изменении") &amp; " тарифов"</f>
        <v>#N/A</v>
      </c>
      <c r="N8" s="315" t="e">
        <f aca="false">IF(#NAME?="",IF(#NAME?="","",#NAME?),#NAME?)</f>
        <v>#N/A</v>
      </c>
      <c r="O8" s="315"/>
      <c r="P8" s="315"/>
      <c r="Q8" s="315"/>
      <c r="R8" s="315"/>
      <c r="S8" s="315"/>
      <c r="T8" s="315"/>
      <c r="U8" s="409"/>
      <c r="AH8" s="268"/>
      <c r="AI8" s="268"/>
      <c r="AJ8" s="268"/>
      <c r="AK8" s="268"/>
    </row>
    <row r="9" s="269" customFormat="true" ht="18.75" hidden="false" customHeight="false" outlineLevel="0" collapsed="false">
      <c r="A9" s="268"/>
      <c r="B9" s="268"/>
      <c r="C9" s="268"/>
      <c r="D9" s="268"/>
      <c r="E9" s="268"/>
      <c r="F9" s="268"/>
      <c r="G9" s="268"/>
      <c r="H9" s="268"/>
      <c r="L9" s="221"/>
      <c r="M9" s="438" t="e">
        <f aca="false">"Номер подачи заявления об "&amp;IF(#NAME?="","утверждении","изменении") &amp; " тарифов"</f>
        <v>#N/A</v>
      </c>
      <c r="N9" s="315" t="e">
        <f aca="false">IF(#NAME?="",IF(#NAME?="","",#NAME?),#NAME?)</f>
        <v>#N/A</v>
      </c>
      <c r="O9" s="315"/>
      <c r="P9" s="315"/>
      <c r="Q9" s="315"/>
      <c r="R9" s="315"/>
      <c r="S9" s="315"/>
      <c r="T9" s="315"/>
      <c r="U9" s="409"/>
      <c r="AH9" s="268"/>
      <c r="AI9" s="268"/>
      <c r="AJ9" s="268"/>
      <c r="AK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45" customFormat="true" ht="18.75" hidden="true" customHeight="false" outlineLevel="0" collapsed="false">
      <c r="A11" s="208"/>
      <c r="B11" s="208"/>
      <c r="C11" s="208"/>
      <c r="D11" s="208"/>
      <c r="E11" s="208"/>
      <c r="F11" s="208"/>
      <c r="G11" s="208"/>
      <c r="H11" s="208"/>
      <c r="L11" s="221"/>
      <c r="M11" s="439"/>
      <c r="N11" s="440"/>
      <c r="O11" s="440"/>
      <c r="P11" s="440"/>
      <c r="Q11" s="440"/>
      <c r="R11" s="440"/>
      <c r="S11" s="440"/>
      <c r="T11" s="440"/>
      <c r="U11" s="409"/>
      <c r="Z11" s="268" t="s">
        <v>247</v>
      </c>
      <c r="AA11" s="268" t="s">
        <v>248</v>
      </c>
      <c r="AH11" s="208"/>
      <c r="AI11" s="208"/>
      <c r="AJ11" s="208"/>
      <c r="AK11" s="208"/>
    </row>
    <row r="12" s="269" customFormat="true" ht="11.25" hidden="true" customHeight="false" outlineLevel="0" collapsed="false">
      <c r="A12" s="268"/>
      <c r="B12" s="268"/>
      <c r="C12" s="268"/>
      <c r="D12" s="268"/>
      <c r="E12" s="268"/>
      <c r="F12" s="268"/>
      <c r="G12" s="268"/>
      <c r="H12" s="268"/>
      <c r="L12" s="318"/>
      <c r="M12" s="318"/>
      <c r="N12" s="318"/>
      <c r="O12" s="420"/>
      <c r="P12" s="420"/>
      <c r="Q12" s="420"/>
      <c r="R12" s="420"/>
      <c r="S12" s="420"/>
      <c r="T12" s="420"/>
      <c r="U12" s="425"/>
      <c r="AE12" s="319" t="s">
        <v>182</v>
      </c>
      <c r="AH12" s="268"/>
      <c r="AI12" s="268"/>
      <c r="AJ12" s="268"/>
      <c r="AK12" s="268"/>
    </row>
    <row r="13" customFormat="false" ht="14.25" hidden="false" customHeight="false" outlineLevel="0" collapsed="false">
      <c r="J13" s="305"/>
      <c r="K13" s="305"/>
      <c r="L13" s="306"/>
      <c r="M13" s="306"/>
      <c r="N13" s="306"/>
      <c r="O13" s="391"/>
      <c r="P13" s="391"/>
      <c r="Q13" s="391"/>
      <c r="R13" s="391"/>
      <c r="S13" s="391"/>
      <c r="T13" s="391"/>
      <c r="U13" s="441"/>
      <c r="Z13" s="391"/>
      <c r="AA13" s="391"/>
      <c r="AB13" s="391"/>
      <c r="AC13" s="391"/>
      <c r="AD13" s="391"/>
      <c r="AE13" s="391"/>
    </row>
    <row r="14" customFormat="false" ht="14.25" hidden="false" customHeight="true" outlineLevel="0" collapsed="false">
      <c r="J14" s="305"/>
      <c r="K14" s="305"/>
      <c r="L14" s="164" t="s">
        <v>159</v>
      </c>
      <c r="M14" s="164"/>
      <c r="N14" s="164"/>
      <c r="O14" s="164"/>
      <c r="P14" s="164"/>
      <c r="Q14" s="164"/>
      <c r="R14" s="164"/>
      <c r="S14" s="164"/>
      <c r="T14" s="164"/>
      <c r="U14" s="164"/>
      <c r="V14" s="164"/>
      <c r="W14" s="164"/>
      <c r="X14" s="164"/>
      <c r="Y14" s="164"/>
      <c r="Z14" s="164"/>
      <c r="AA14" s="164"/>
      <c r="AB14" s="164"/>
      <c r="AC14" s="164"/>
      <c r="AD14" s="164"/>
      <c r="AE14" s="164"/>
      <c r="AF14" s="164"/>
      <c r="AG14" s="164" t="s">
        <v>160</v>
      </c>
    </row>
    <row r="15" customFormat="false" ht="14.25" hidden="false" customHeight="true" outlineLevel="0" collapsed="false">
      <c r="J15" s="305"/>
      <c r="K15" s="305"/>
      <c r="L15" s="322" t="s">
        <v>93</v>
      </c>
      <c r="M15" s="322" t="s">
        <v>249</v>
      </c>
      <c r="N15" s="324" t="s">
        <v>250</v>
      </c>
      <c r="O15" s="324"/>
      <c r="P15" s="324"/>
      <c r="Q15" s="324"/>
      <c r="R15" s="324" t="s">
        <v>251</v>
      </c>
      <c r="S15" s="324"/>
      <c r="T15" s="324"/>
      <c r="U15" s="324"/>
      <c r="V15" s="324" t="s">
        <v>252</v>
      </c>
      <c r="W15" s="324"/>
      <c r="X15" s="324"/>
      <c r="Y15" s="324"/>
      <c r="Z15" s="322" t="s">
        <v>184</v>
      </c>
      <c r="AA15" s="322"/>
      <c r="AB15" s="322"/>
      <c r="AC15" s="322"/>
      <c r="AD15" s="322"/>
      <c r="AE15" s="322" t="s">
        <v>185</v>
      </c>
      <c r="AF15" s="325" t="s">
        <v>186</v>
      </c>
      <c r="AG15" s="164"/>
    </row>
    <row r="16" customFormat="false" ht="27.75" hidden="false" customHeight="true" outlineLevel="0" collapsed="false">
      <c r="J16" s="305"/>
      <c r="K16" s="305"/>
      <c r="L16" s="322"/>
      <c r="M16" s="322"/>
      <c r="N16" s="324"/>
      <c r="O16" s="324"/>
      <c r="P16" s="324"/>
      <c r="Q16" s="324"/>
      <c r="R16" s="324"/>
      <c r="S16" s="324"/>
      <c r="T16" s="324"/>
      <c r="U16" s="324"/>
      <c r="V16" s="324"/>
      <c r="W16" s="324"/>
      <c r="X16" s="324"/>
      <c r="Y16" s="324"/>
      <c r="Z16" s="164" t="s">
        <v>253</v>
      </c>
      <c r="AA16" s="164"/>
      <c r="AB16" s="164" t="s">
        <v>189</v>
      </c>
      <c r="AC16" s="164"/>
      <c r="AD16" s="164"/>
      <c r="AE16" s="322"/>
      <c r="AF16" s="325"/>
      <c r="AG16" s="164"/>
    </row>
    <row r="17" customFormat="false" ht="14.25" hidden="false" customHeight="true" outlineLevel="0" collapsed="false">
      <c r="J17" s="305"/>
      <c r="K17" s="305"/>
      <c r="L17" s="322"/>
      <c r="M17" s="322"/>
      <c r="N17" s="324"/>
      <c r="O17" s="324"/>
      <c r="P17" s="324"/>
      <c r="Q17" s="324"/>
      <c r="R17" s="324"/>
      <c r="S17" s="324"/>
      <c r="T17" s="324"/>
      <c r="U17" s="324"/>
      <c r="V17" s="324"/>
      <c r="W17" s="324"/>
      <c r="X17" s="324"/>
      <c r="Y17" s="324"/>
      <c r="Z17" s="322" t="s">
        <v>254</v>
      </c>
      <c r="AA17" s="322" t="s">
        <v>255</v>
      </c>
      <c r="AB17" s="331" t="s">
        <v>192</v>
      </c>
      <c r="AC17" s="331" t="s">
        <v>193</v>
      </c>
      <c r="AD17" s="331"/>
      <c r="AE17" s="322"/>
      <c r="AF17" s="325"/>
      <c r="AG17" s="164"/>
    </row>
    <row r="18" customFormat="false" ht="14.25" hidden="false" customHeight="false" outlineLevel="0" collapsed="false">
      <c r="J18" s="305"/>
      <c r="K18" s="332" t="n">
        <v>1</v>
      </c>
      <c r="L18" s="235" t="s">
        <v>95</v>
      </c>
      <c r="M18" s="235" t="s">
        <v>96</v>
      </c>
      <c r="N18" s="422" t="n">
        <f aca="true">OFFSET(N18,0,-1)+1</f>
        <v>3</v>
      </c>
      <c r="O18" s="422"/>
      <c r="P18" s="422"/>
      <c r="Q18" s="422"/>
      <c r="R18" s="422" t="n">
        <f aca="true">OFFSET(N18,0,0)+1</f>
        <v>4</v>
      </c>
      <c r="S18" s="422"/>
      <c r="T18" s="422"/>
      <c r="U18" s="422"/>
      <c r="V18" s="442"/>
      <c r="W18" s="442"/>
      <c r="X18" s="442"/>
      <c r="Y18" s="443" t="n">
        <f aca="true">OFFSET(R18,0,0)+1</f>
        <v>5</v>
      </c>
      <c r="Z18" s="422" t="n">
        <f aca="true">OFFSET(Z18,0,-1)+1</f>
        <v>6</v>
      </c>
      <c r="AA18" s="422" t="n">
        <f aca="true">OFFSET(AA18,0,-1)+1</f>
        <v>7</v>
      </c>
      <c r="AB18" s="422" t="n">
        <f aca="true">OFFSET(AB18,0,-1)+1</f>
        <v>8</v>
      </c>
      <c r="AC18" s="422" t="n">
        <f aca="true">OFFSET(AC18,0,-1)+1</f>
        <v>9</v>
      </c>
      <c r="AD18" s="422"/>
      <c r="AE18" s="422" t="n">
        <f aca="true">OFFSET(AE18,0,-2)+1</f>
        <v>10</v>
      </c>
      <c r="AG18" s="422" t="n">
        <f aca="true">OFFSET(AG18,0,-2)+1</f>
        <v>11</v>
      </c>
    </row>
    <row r="19" customFormat="false" ht="22.5" hidden="false" customHeight="false" outlineLevel="0" collapsed="false">
      <c r="A19" s="336" t="n">
        <v>1</v>
      </c>
      <c r="B19" s="337"/>
      <c r="C19" s="337"/>
      <c r="D19" s="337"/>
      <c r="E19" s="337"/>
      <c r="J19" s="305"/>
      <c r="K19" s="305"/>
      <c r="L19" s="341" t="e">
        <f aca="false">mergeValue()</f>
        <v>#VALUE!</v>
      </c>
      <c r="M19" s="342" t="s">
        <v>126</v>
      </c>
      <c r="N19" s="444"/>
      <c r="O19" s="444"/>
      <c r="P19" s="444"/>
      <c r="Q19" s="444"/>
      <c r="R19" s="444"/>
      <c r="S19" s="444"/>
      <c r="T19" s="444"/>
      <c r="U19" s="444"/>
      <c r="V19" s="444"/>
      <c r="W19" s="444"/>
      <c r="X19" s="444"/>
      <c r="Y19" s="444"/>
      <c r="Z19" s="444"/>
      <c r="AA19" s="444"/>
      <c r="AB19" s="444"/>
      <c r="AC19" s="444"/>
      <c r="AD19" s="444"/>
      <c r="AE19" s="444"/>
      <c r="AF19" s="444"/>
      <c r="AG19" s="279" t="s">
        <v>194</v>
      </c>
    </row>
    <row r="20" customFormat="false" ht="22.5" hidden="false" customHeight="false" outlineLevel="0" collapsed="false">
      <c r="A20" s="336"/>
      <c r="B20" s="336" t="n">
        <v>1</v>
      </c>
      <c r="C20" s="337"/>
      <c r="D20" s="337"/>
      <c r="E20" s="337"/>
      <c r="G20" s="435"/>
      <c r="H20" s="143"/>
      <c r="I20" s="426"/>
      <c r="J20" s="427"/>
      <c r="K20" s="137"/>
      <c r="L20" s="341" t="e">
        <f aca="false">mergeValue() &amp;"."&amp;mergeValue()</f>
        <v>#VALUE!</v>
      </c>
      <c r="M20" s="348" t="s">
        <v>90</v>
      </c>
      <c r="N20" s="445"/>
      <c r="O20" s="445"/>
      <c r="P20" s="445"/>
      <c r="Q20" s="445"/>
      <c r="R20" s="445"/>
      <c r="S20" s="445"/>
      <c r="T20" s="445"/>
      <c r="U20" s="445"/>
      <c r="V20" s="445"/>
      <c r="W20" s="445"/>
      <c r="X20" s="445"/>
      <c r="Y20" s="445"/>
      <c r="Z20" s="445"/>
      <c r="AA20" s="445"/>
      <c r="AB20" s="445"/>
      <c r="AC20" s="445"/>
      <c r="AD20" s="445"/>
      <c r="AE20" s="445"/>
      <c r="AF20" s="445"/>
      <c r="AG20" s="279" t="s">
        <v>195</v>
      </c>
    </row>
    <row r="21" customFormat="false" ht="22.5" hidden="false" customHeight="false" outlineLevel="0" collapsed="false">
      <c r="A21" s="336"/>
      <c r="B21" s="336"/>
      <c r="C21" s="336" t="n">
        <v>1</v>
      </c>
      <c r="D21" s="337"/>
      <c r="E21" s="337"/>
      <c r="G21" s="435"/>
      <c r="H21" s="143"/>
      <c r="I21" s="426"/>
      <c r="J21" s="427"/>
      <c r="K21" s="137"/>
      <c r="L21" s="341" t="e">
        <f aca="false">mergeValue() &amp;"."&amp;mergeValue()&amp;"."&amp;mergeValue()</f>
        <v>#VALUE!</v>
      </c>
      <c r="M21" s="350" t="s">
        <v>196</v>
      </c>
      <c r="N21" s="445"/>
      <c r="O21" s="445"/>
      <c r="P21" s="445"/>
      <c r="Q21" s="445"/>
      <c r="R21" s="445"/>
      <c r="S21" s="445"/>
      <c r="T21" s="445"/>
      <c r="U21" s="445"/>
      <c r="V21" s="445"/>
      <c r="W21" s="445"/>
      <c r="X21" s="445"/>
      <c r="Y21" s="445"/>
      <c r="Z21" s="445"/>
      <c r="AA21" s="445"/>
      <c r="AB21" s="445"/>
      <c r="AC21" s="445"/>
      <c r="AD21" s="445"/>
      <c r="AE21" s="445"/>
      <c r="AF21" s="445"/>
      <c r="AG21" s="279" t="s">
        <v>197</v>
      </c>
    </row>
    <row r="22" customFormat="false" ht="15" hidden="false" customHeight="true" outlineLevel="0" collapsed="false">
      <c r="A22" s="336"/>
      <c r="B22" s="336"/>
      <c r="C22" s="336"/>
      <c r="D22" s="336" t="n">
        <v>1</v>
      </c>
      <c r="E22" s="337"/>
      <c r="G22" s="435"/>
      <c r="H22" s="143"/>
      <c r="I22" s="426"/>
      <c r="J22" s="427"/>
      <c r="K22" s="137"/>
      <c r="L22" s="341" t="e">
        <f aca="false">mergeValue() &amp;"."&amp;mergeValue()&amp;"."&amp;mergeValue()&amp;"."&amp;mergeValue()</f>
        <v>#VALUE!</v>
      </c>
      <c r="M22" s="351" t="s">
        <v>198</v>
      </c>
      <c r="N22" s="445"/>
      <c r="O22" s="445"/>
      <c r="P22" s="445"/>
      <c r="Q22" s="445"/>
      <c r="R22" s="445"/>
      <c r="S22" s="445"/>
      <c r="T22" s="445"/>
      <c r="U22" s="445"/>
      <c r="V22" s="445"/>
      <c r="W22" s="445"/>
      <c r="X22" s="445"/>
      <c r="Y22" s="445"/>
      <c r="Z22" s="445"/>
      <c r="AA22" s="445"/>
      <c r="AB22" s="445"/>
      <c r="AC22" s="445"/>
      <c r="AD22" s="445"/>
      <c r="AE22" s="445"/>
      <c r="AF22" s="445"/>
      <c r="AG22" s="279" t="s">
        <v>256</v>
      </c>
    </row>
    <row r="23" customFormat="false" ht="20.1" hidden="false" customHeight="true" outlineLevel="0" collapsed="false">
      <c r="A23" s="336"/>
      <c r="B23" s="336"/>
      <c r="C23" s="336"/>
      <c r="D23" s="336"/>
      <c r="E23" s="336" t="n">
        <v>1</v>
      </c>
      <c r="G23" s="435"/>
      <c r="H23" s="143"/>
      <c r="I23" s="377"/>
      <c r="J23" s="434"/>
      <c r="K23" s="181"/>
      <c r="L23" s="341" t="e">
        <f aca="false">mergeValue() &amp;"."&amp;mergeValue()&amp;"."&amp;mergeValue()&amp;"."&amp;mergeValue()&amp;"."&amp;mergeValue()</f>
        <v>#VALUE!</v>
      </c>
      <c r="M23" s="446"/>
      <c r="N23" s="361" t="s">
        <v>38</v>
      </c>
      <c r="O23" s="447"/>
      <c r="P23" s="448" t="n">
        <v>1</v>
      </c>
      <c r="Q23" s="415"/>
      <c r="R23" s="361" t="s">
        <v>38</v>
      </c>
      <c r="S23" s="447"/>
      <c r="T23" s="448" t="n">
        <v>1</v>
      </c>
      <c r="U23" s="415"/>
      <c r="V23" s="361" t="s">
        <v>38</v>
      </c>
      <c r="W23" s="449"/>
      <c r="X23" s="448" t="n">
        <v>1</v>
      </c>
      <c r="Y23" s="450"/>
      <c r="Z23" s="451"/>
      <c r="AA23" s="451"/>
      <c r="AB23" s="360"/>
      <c r="AC23" s="361" t="s">
        <v>89</v>
      </c>
      <c r="AD23" s="360"/>
      <c r="AE23" s="361" t="s">
        <v>38</v>
      </c>
      <c r="AF23" s="406"/>
      <c r="AG23" s="452" t="s">
        <v>257</v>
      </c>
      <c r="AH23" s="142" t="e">
        <f aca="false">strCheckDate()</f>
        <v>#VALUE!</v>
      </c>
      <c r="AI23" s="139" t="str">
        <f aca="false">IF(AND(COUNTIF(AJ18:AJ27,AJ23)&gt;1,AJ23&lt;&gt;""),"ErrUnique:HasDoubleConn","")</f>
        <v/>
      </c>
      <c r="AJ23" s="139"/>
      <c r="AK23" s="139"/>
    </row>
    <row r="24" customFormat="false" ht="20.1" hidden="false" customHeight="true" outlineLevel="0" collapsed="false">
      <c r="A24" s="336"/>
      <c r="B24" s="336"/>
      <c r="C24" s="336"/>
      <c r="D24" s="336"/>
      <c r="E24" s="336"/>
      <c r="G24" s="435"/>
      <c r="H24" s="143"/>
      <c r="I24" s="377"/>
      <c r="J24" s="434"/>
      <c r="K24" s="181"/>
      <c r="L24" s="341"/>
      <c r="M24" s="446"/>
      <c r="N24" s="361"/>
      <c r="O24" s="447"/>
      <c r="P24" s="448"/>
      <c r="Q24" s="415"/>
      <c r="R24" s="361"/>
      <c r="S24" s="447"/>
      <c r="T24" s="448"/>
      <c r="U24" s="415"/>
      <c r="V24" s="361"/>
      <c r="W24" s="453"/>
      <c r="X24" s="295"/>
      <c r="Y24" s="295"/>
      <c r="Z24" s="454"/>
      <c r="AA24" s="455" t="str">
        <f aca="false">AB23 &amp; "-" &amp; AD23</f>
        <v>-</v>
      </c>
      <c r="AB24" s="360"/>
      <c r="AC24" s="361"/>
      <c r="AD24" s="360"/>
      <c r="AE24" s="361"/>
      <c r="AF24" s="456"/>
      <c r="AG24" s="452"/>
      <c r="AI24" s="139"/>
      <c r="AJ24" s="139"/>
      <c r="AK24" s="139"/>
    </row>
    <row r="25" customFormat="false" ht="20.1" hidden="false" customHeight="true" outlineLevel="0" collapsed="false">
      <c r="A25" s="336"/>
      <c r="B25" s="336"/>
      <c r="C25" s="336"/>
      <c r="D25" s="336"/>
      <c r="E25" s="336"/>
      <c r="G25" s="435"/>
      <c r="H25" s="143"/>
      <c r="I25" s="377"/>
      <c r="J25" s="434"/>
      <c r="K25" s="181"/>
      <c r="L25" s="341"/>
      <c r="M25" s="446"/>
      <c r="N25" s="361"/>
      <c r="O25" s="447"/>
      <c r="P25" s="448"/>
      <c r="Q25" s="415"/>
      <c r="R25" s="361"/>
      <c r="S25" s="457"/>
      <c r="T25" s="187"/>
      <c r="U25" s="295"/>
      <c r="V25" s="458"/>
      <c r="W25" s="458"/>
      <c r="X25" s="458"/>
      <c r="Y25" s="458"/>
      <c r="Z25" s="454"/>
      <c r="AA25" s="454"/>
      <c r="AB25" s="368"/>
      <c r="AC25" s="175"/>
      <c r="AD25" s="175"/>
      <c r="AE25" s="368"/>
      <c r="AF25" s="175"/>
      <c r="AG25" s="452"/>
      <c r="AI25" s="139"/>
      <c r="AJ25" s="139"/>
      <c r="AK25" s="139"/>
    </row>
    <row r="26" customFormat="false" ht="20.1" hidden="false" customHeight="true" outlineLevel="0" collapsed="false">
      <c r="A26" s="336"/>
      <c r="B26" s="336"/>
      <c r="C26" s="336"/>
      <c r="D26" s="336"/>
      <c r="E26" s="336"/>
      <c r="G26" s="435"/>
      <c r="H26" s="143"/>
      <c r="I26" s="377"/>
      <c r="J26" s="434"/>
      <c r="K26" s="181"/>
      <c r="L26" s="341"/>
      <c r="M26" s="446"/>
      <c r="N26" s="361"/>
      <c r="O26" s="459"/>
      <c r="P26" s="460"/>
      <c r="Q26" s="461"/>
      <c r="R26" s="458"/>
      <c r="S26" s="458"/>
      <c r="T26" s="458"/>
      <c r="U26" s="458"/>
      <c r="V26" s="458"/>
      <c r="W26" s="458"/>
      <c r="X26" s="458"/>
      <c r="Y26" s="458"/>
      <c r="Z26" s="454"/>
      <c r="AA26" s="454"/>
      <c r="AB26" s="368"/>
      <c r="AC26" s="175"/>
      <c r="AD26" s="175"/>
      <c r="AE26" s="368"/>
      <c r="AF26" s="175"/>
      <c r="AG26" s="452"/>
      <c r="AI26" s="139"/>
      <c r="AJ26" s="139"/>
      <c r="AK26" s="139"/>
    </row>
    <row r="27" s="2" customFormat="true" ht="15" hidden="false" customHeight="true" outlineLevel="0" collapsed="false">
      <c r="A27" s="336"/>
      <c r="B27" s="336"/>
      <c r="C27" s="336"/>
      <c r="D27" s="336"/>
      <c r="E27" s="376"/>
      <c r="F27" s="376"/>
      <c r="G27" s="462"/>
      <c r="H27" s="376"/>
      <c r="I27" s="377"/>
      <c r="J27" s="434"/>
      <c r="K27" s="339"/>
      <c r="L27" s="364"/>
      <c r="M27" s="371" t="s">
        <v>258</v>
      </c>
      <c r="N27" s="371"/>
      <c r="O27" s="371"/>
      <c r="P27" s="371"/>
      <c r="Q27" s="371"/>
      <c r="R27" s="371"/>
      <c r="S27" s="371"/>
      <c r="T27" s="371"/>
      <c r="U27" s="371"/>
      <c r="V27" s="371"/>
      <c r="W27" s="371"/>
      <c r="X27" s="371"/>
      <c r="Y27" s="371"/>
      <c r="Z27" s="371"/>
      <c r="AA27" s="371"/>
      <c r="AB27" s="371"/>
      <c r="AC27" s="371"/>
      <c r="AD27" s="371"/>
      <c r="AE27" s="371"/>
      <c r="AF27" s="371"/>
      <c r="AG27" s="452"/>
      <c r="AH27" s="376"/>
      <c r="AI27" s="376"/>
      <c r="AJ27" s="462"/>
      <c r="AK27" s="462"/>
    </row>
    <row r="28" s="2" customFormat="true" ht="15" hidden="false" customHeight="true" outlineLevel="0" collapsed="false">
      <c r="A28" s="336"/>
      <c r="B28" s="336"/>
      <c r="C28" s="336"/>
      <c r="D28" s="376"/>
      <c r="E28" s="376"/>
      <c r="F28" s="376"/>
      <c r="G28" s="435"/>
      <c r="H28" s="376"/>
      <c r="I28" s="339"/>
      <c r="J28" s="370"/>
      <c r="K28" s="339"/>
      <c r="L28" s="364"/>
      <c r="M28" s="287" t="s">
        <v>208</v>
      </c>
      <c r="N28" s="287"/>
      <c r="O28" s="287"/>
      <c r="P28" s="287"/>
      <c r="Q28" s="287"/>
      <c r="R28" s="287"/>
      <c r="S28" s="287"/>
      <c r="T28" s="287"/>
      <c r="U28" s="287"/>
      <c r="V28" s="287"/>
      <c r="W28" s="287"/>
      <c r="X28" s="287"/>
      <c r="Y28" s="287"/>
      <c r="Z28" s="287"/>
      <c r="AA28" s="287"/>
      <c r="AB28" s="287"/>
      <c r="AC28" s="287"/>
      <c r="AD28" s="287"/>
      <c r="AE28" s="287"/>
      <c r="AF28" s="175"/>
      <c r="AG28" s="366"/>
      <c r="AH28" s="376"/>
      <c r="AI28" s="376"/>
      <c r="AJ28" s="462"/>
      <c r="AK28" s="462"/>
    </row>
    <row r="29" s="2" customFormat="true" ht="15" hidden="false" customHeight="true" outlineLevel="0" collapsed="false">
      <c r="A29" s="336"/>
      <c r="B29" s="336"/>
      <c r="C29" s="376"/>
      <c r="D29" s="376"/>
      <c r="E29" s="376"/>
      <c r="F29" s="376"/>
      <c r="G29" s="435"/>
      <c r="H29" s="376"/>
      <c r="I29" s="339"/>
      <c r="J29" s="370"/>
      <c r="K29" s="339"/>
      <c r="L29" s="364"/>
      <c r="M29" s="374" t="s">
        <v>209</v>
      </c>
      <c r="N29" s="374"/>
      <c r="O29" s="374"/>
      <c r="P29" s="374"/>
      <c r="Q29" s="374"/>
      <c r="R29" s="374"/>
      <c r="S29" s="374"/>
      <c r="T29" s="374"/>
      <c r="U29" s="374"/>
      <c r="V29" s="374"/>
      <c r="W29" s="374"/>
      <c r="X29" s="374"/>
      <c r="Y29" s="374"/>
      <c r="Z29" s="407"/>
      <c r="AA29" s="407"/>
      <c r="AB29" s="368"/>
      <c r="AC29" s="175"/>
      <c r="AD29" s="368"/>
      <c r="AE29" s="374"/>
      <c r="AF29" s="175"/>
      <c r="AG29" s="366"/>
      <c r="AH29" s="376"/>
      <c r="AI29" s="376"/>
      <c r="AJ29" s="376"/>
      <c r="AK29" s="376"/>
    </row>
    <row r="30" s="2" customFormat="true" ht="15" hidden="false" customHeight="true" outlineLevel="0" collapsed="false">
      <c r="A30" s="336"/>
      <c r="B30" s="376"/>
      <c r="C30" s="376"/>
      <c r="D30" s="376"/>
      <c r="E30" s="376"/>
      <c r="F30" s="376"/>
      <c r="G30" s="435"/>
      <c r="H30" s="376"/>
      <c r="I30" s="339"/>
      <c r="J30" s="370"/>
      <c r="K30" s="339"/>
      <c r="L30" s="364"/>
      <c r="M30" s="187" t="s">
        <v>119</v>
      </c>
      <c r="N30" s="187"/>
      <c r="O30" s="187"/>
      <c r="P30" s="187"/>
      <c r="Q30" s="187"/>
      <c r="R30" s="187"/>
      <c r="S30" s="187"/>
      <c r="T30" s="187"/>
      <c r="U30" s="187"/>
      <c r="V30" s="187"/>
      <c r="W30" s="187"/>
      <c r="X30" s="187"/>
      <c r="Y30" s="187"/>
      <c r="Z30" s="407"/>
      <c r="AA30" s="407"/>
      <c r="AB30" s="368"/>
      <c r="AC30" s="175"/>
      <c r="AD30" s="368"/>
      <c r="AE30" s="374"/>
      <c r="AF30" s="175"/>
      <c r="AG30" s="366"/>
      <c r="AH30" s="376"/>
      <c r="AI30" s="376"/>
      <c r="AJ30" s="376"/>
      <c r="AK30" s="376"/>
    </row>
    <row r="31" s="2" customFormat="true" ht="15" hidden="false" customHeight="true" outlineLevel="0" collapsed="false">
      <c r="G31" s="463"/>
      <c r="H31" s="339"/>
      <c r="I31" s="3"/>
      <c r="J31" s="370"/>
      <c r="L31" s="364"/>
      <c r="M31" s="295" t="s">
        <v>210</v>
      </c>
      <c r="N31" s="295"/>
      <c r="O31" s="295"/>
      <c r="P31" s="295"/>
      <c r="Q31" s="295"/>
      <c r="R31" s="295"/>
      <c r="S31" s="295"/>
      <c r="T31" s="295"/>
      <c r="U31" s="295"/>
      <c r="V31" s="295"/>
      <c r="W31" s="295"/>
      <c r="X31" s="295"/>
      <c r="Y31" s="295"/>
      <c r="Z31" s="407"/>
      <c r="AA31" s="407"/>
      <c r="AB31" s="368"/>
      <c r="AC31" s="175"/>
      <c r="AD31" s="368"/>
      <c r="AE31" s="374"/>
      <c r="AF31" s="175"/>
      <c r="AG31" s="366"/>
      <c r="AH31" s="376"/>
      <c r="AI31" s="376"/>
      <c r="AJ31" s="376"/>
      <c r="AK31" s="376"/>
    </row>
    <row r="33" customFormat="false" ht="102" hidden="false" customHeight="true" outlineLevel="0" collapsed="false">
      <c r="L33" s="377" t="n">
        <v>1</v>
      </c>
      <c r="M33" s="301" t="s">
        <v>259</v>
      </c>
      <c r="N33" s="301"/>
      <c r="O33" s="301"/>
      <c r="P33" s="301"/>
      <c r="Q33" s="301"/>
      <c r="R33" s="301"/>
      <c r="S33" s="301"/>
      <c r="T33" s="301"/>
      <c r="U33" s="301"/>
      <c r="V33" s="301"/>
      <c r="W33" s="301"/>
      <c r="X33" s="301"/>
      <c r="Y33" s="301"/>
      <c r="Z33" s="301"/>
      <c r="AA33" s="301"/>
      <c r="AB33" s="301"/>
      <c r="AC33" s="301"/>
      <c r="AD33" s="301"/>
      <c r="AE33" s="301"/>
      <c r="AF33" s="301"/>
      <c r="AG33" s="301"/>
      <c r="AH33" s="265"/>
      <c r="AI33" s="265"/>
      <c r="AJ33" s="265"/>
      <c r="AK33" s="265"/>
    </row>
    <row r="34" customFormat="false" ht="14.25" hidden="false" customHeight="true" outlineLevel="0" collapsed="false">
      <c r="L34" s="464"/>
      <c r="M34" s="465"/>
      <c r="N34" s="465"/>
      <c r="O34" s="465"/>
      <c r="P34" s="465"/>
      <c r="Q34" s="465"/>
      <c r="R34" s="465"/>
      <c r="S34" s="465"/>
      <c r="T34" s="465"/>
      <c r="U34" s="465"/>
      <c r="V34" s="465"/>
      <c r="W34" s="465"/>
      <c r="X34" s="465"/>
      <c r="Y34" s="465"/>
      <c r="Z34" s="466"/>
      <c r="AA34" s="466"/>
      <c r="AB34" s="466"/>
      <c r="AC34" s="466"/>
      <c r="AD34" s="466"/>
      <c r="AE34" s="466"/>
      <c r="AF34" s="466"/>
      <c r="AG34" s="466"/>
      <c r="AH34" s="467"/>
      <c r="AI34" s="467"/>
      <c r="AJ34" s="467"/>
      <c r="AK34" s="467"/>
    </row>
  </sheetData>
  <sheetProtection sheet="true" password="fa9c" objects="true" scenarios="true" formatColumns="false" formatRows="false"/>
  <mergeCells count="52">
    <mergeCell ref="L5:T5"/>
    <mergeCell ref="O7:T7"/>
    <mergeCell ref="N8:T8"/>
    <mergeCell ref="N9:T9"/>
    <mergeCell ref="O10:T10"/>
    <mergeCell ref="L12:M12"/>
    <mergeCell ref="O12:T12"/>
    <mergeCell ref="O13:T13"/>
    <mergeCell ref="Z13:AE13"/>
    <mergeCell ref="L14:AF14"/>
    <mergeCell ref="AG14:AG17"/>
    <mergeCell ref="L15:L17"/>
    <mergeCell ref="M15:M17"/>
    <mergeCell ref="N15:Q17"/>
    <mergeCell ref="R15:U17"/>
    <mergeCell ref="V15:Y17"/>
    <mergeCell ref="Z15:AD15"/>
    <mergeCell ref="AE15:AE17"/>
    <mergeCell ref="AF15:AF17"/>
    <mergeCell ref="Z16:AA16"/>
    <mergeCell ref="AB16:AD16"/>
    <mergeCell ref="AC17:AD17"/>
    <mergeCell ref="N18:Q18"/>
    <mergeCell ref="R18:U18"/>
    <mergeCell ref="AC18:AD18"/>
    <mergeCell ref="A19:A30"/>
    <mergeCell ref="N19:AF19"/>
    <mergeCell ref="B20:B29"/>
    <mergeCell ref="N20:AF20"/>
    <mergeCell ref="C21:C28"/>
    <mergeCell ref="N21:AF21"/>
    <mergeCell ref="D22:D27"/>
    <mergeCell ref="N22:AF22"/>
    <mergeCell ref="E23:E26"/>
    <mergeCell ref="K23:K26"/>
    <mergeCell ref="L23:L26"/>
    <mergeCell ref="M23:M26"/>
    <mergeCell ref="N23:N26"/>
    <mergeCell ref="O23:O25"/>
    <mergeCell ref="P23:P25"/>
    <mergeCell ref="Q23:Q25"/>
    <mergeCell ref="R23:R25"/>
    <mergeCell ref="S23:S24"/>
    <mergeCell ref="T23:T24"/>
    <mergeCell ref="U23:U24"/>
    <mergeCell ref="V23:V24"/>
    <mergeCell ref="AB23:AB24"/>
    <mergeCell ref="AC23:AC24"/>
    <mergeCell ref="AD23:AD24"/>
    <mergeCell ref="AE23:AE24"/>
    <mergeCell ref="AG23:AG27"/>
    <mergeCell ref="M33:AG33"/>
  </mergeCells>
  <dataValidations count="7">
    <dataValidation allowBlank="true" error="Допускается ввод не более 900 символов!" errorTitle="Ошибка" operator="lessThanOrEqual" showDropDown="false" showErrorMessage="true" showInputMessage="true" sqref="JS19:JS23 TO19:TO23 ADK19:ADK23" type="textLength">
      <formula1>900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AB23:AB24 AD23:AD24 JN23:JN24 JP23:JP24 TJ23:TJ24 TL23:TL24 ADF23:ADF24 ADH23:ADH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N23 R23 V23 AC23:AC24 AE23 IZ23 JD23 JH23 JO23:JO24 JQ23 SV23 SZ23 TD23 TK23:TK24 TM23 ACR23 ACV23 ACZ23 ADG23:ADG24 ADI23" type="none">
      <formula1>0</formula1>
      <formula2>0</formula2>
    </dataValidation>
    <dataValidation allowBlank="true" operator="between" promptTitle="checkPeriodRange" showDropDown="false" showErrorMessage="false" showInputMessage="false" sqref="JM24 TI24 ADE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IX27:JS31 ST27:TO31 ACP27:ADK31" type="none">
      <formula1>0</formula1>
      <formula2>0</formula2>
    </dataValidation>
    <dataValidation allowBlank="true" error="Допускается ввод только действительных чисел!" errorTitle="Ошибка" operator="between" showDropDown="false" showErrorMessage="true" showInputMessage="false" sqref="Z23:AA23 JL23:JM23 TH23:TI23 ADD23:ADE23" type="decimal">
      <formula1>-1E+024</formula1>
      <formula2>1E+024</formula2>
    </dataValidation>
    <dataValidation allowBlank="true" error="Допускается ввод не более 900 символов!" errorTitle="Ошибка" operator="lessThanOrEqual" showDropDown="false" showErrorMessage="true" showInputMessage="false" sqref="M23 IY23 SU23 ACQ23"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134</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D5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true" hidden="false" outlineLevel="0" max="1" min="1" style="49" width="30.71"/>
    <col collapsed="false" customWidth="true" hidden="false" outlineLevel="0" max="2" min="2" style="49" width="80.71"/>
    <col collapsed="false" customWidth="true" hidden="false" outlineLevel="0" max="3" min="3" style="49" width="30.71"/>
    <col collapsed="false" customWidth="false" hidden="false" outlineLevel="0" max="1024" min="4" style="50" width="9.14"/>
  </cols>
  <sheetData>
    <row r="1" customFormat="false" ht="24" hidden="false" customHeight="true" outlineLevel="0" collapsed="false">
      <c r="A1" s="51" t="s">
        <v>17</v>
      </c>
      <c r="B1" s="51" t="s">
        <v>18</v>
      </c>
      <c r="C1" s="51" t="s">
        <v>19</v>
      </c>
      <c r="D1" s="52"/>
    </row>
    <row r="2" customFormat="false" ht="11.25" hidden="false" customHeight="false" outlineLevel="0" collapsed="false">
      <c r="A2" s="53" t="n">
        <v>43943.4546643519</v>
      </c>
      <c r="B2" s="49" t="s">
        <v>20</v>
      </c>
      <c r="C2" s="49" t="s">
        <v>21</v>
      </c>
    </row>
    <row r="3" customFormat="false" ht="11.25" hidden="false" customHeight="false" outlineLevel="0" collapsed="false">
      <c r="A3" s="53" t="n">
        <v>43943.4546759259</v>
      </c>
      <c r="B3" s="49" t="s">
        <v>22</v>
      </c>
      <c r="C3" s="49" t="s">
        <v>21</v>
      </c>
    </row>
    <row r="4" customFormat="false" ht="67.5" hidden="false" customHeight="false" outlineLevel="0" collapsed="false">
      <c r="A4" s="53" t="n">
        <v>43943.4546759259</v>
      </c>
      <c r="B4" s="49" t="s">
        <v>23</v>
      </c>
      <c r="C4" s="49" t="s">
        <v>21</v>
      </c>
    </row>
    <row r="5" customFormat="false" ht="11.25" hidden="false" customHeight="false" outlineLevel="0" collapsed="false">
      <c r="A5" s="53" t="n">
        <v>43943.4546759259</v>
      </c>
      <c r="B5" s="49" t="s">
        <v>24</v>
      </c>
      <c r="C5" s="49" t="s">
        <v>21</v>
      </c>
    </row>
    <row r="6" customFormat="false" ht="11.25" hidden="false" customHeight="false" outlineLevel="0" collapsed="false">
      <c r="A6" s="53" t="n">
        <v>43943.4546990741</v>
      </c>
      <c r="B6" s="49" t="s">
        <v>25</v>
      </c>
      <c r="C6" s="49" t="s">
        <v>26</v>
      </c>
    </row>
    <row r="7" customFormat="false" ht="11.25" hidden="false" customHeight="false" outlineLevel="0" collapsed="false">
      <c r="A7" s="53" t="n">
        <v>43943.4548032407</v>
      </c>
      <c r="B7" s="49" t="s">
        <v>20</v>
      </c>
      <c r="C7" s="49" t="s">
        <v>21</v>
      </c>
    </row>
    <row r="8" customFormat="false" ht="11.25" hidden="false" customHeight="false" outlineLevel="0" collapsed="false">
      <c r="A8" s="53" t="n">
        <v>43943.4548148148</v>
      </c>
      <c r="B8" s="49" t="s">
        <v>22</v>
      </c>
      <c r="C8" s="49" t="s">
        <v>21</v>
      </c>
    </row>
    <row r="9" customFormat="false" ht="67.5" hidden="false" customHeight="false" outlineLevel="0" collapsed="false">
      <c r="A9" s="53" t="n">
        <v>43943.4548148148</v>
      </c>
      <c r="B9" s="49" t="s">
        <v>23</v>
      </c>
      <c r="C9" s="49" t="s">
        <v>21</v>
      </c>
    </row>
    <row r="10" customFormat="false" ht="11.25" hidden="false" customHeight="false" outlineLevel="0" collapsed="false">
      <c r="A10" s="53" t="n">
        <v>43943.4548148148</v>
      </c>
      <c r="B10" s="49" t="s">
        <v>24</v>
      </c>
      <c r="C10" s="49" t="s">
        <v>21</v>
      </c>
    </row>
    <row r="11" customFormat="false" ht="11.25" hidden="false" customHeight="false" outlineLevel="0" collapsed="false">
      <c r="A11" s="53" t="n">
        <v>43943.454837963</v>
      </c>
      <c r="B11" s="49" t="s">
        <v>27</v>
      </c>
      <c r="C11" s="49" t="s">
        <v>21</v>
      </c>
    </row>
    <row r="12" customFormat="false" ht="22.5" hidden="false" customHeight="false" outlineLevel="0" collapsed="false">
      <c r="A12" s="53" t="n">
        <v>43943.4551157407</v>
      </c>
      <c r="B12" s="49" t="s">
        <v>28</v>
      </c>
      <c r="C12" s="49" t="s">
        <v>21</v>
      </c>
    </row>
    <row r="13" customFormat="false" ht="22.5" hidden="false" customHeight="false" outlineLevel="0" collapsed="false">
      <c r="A13" s="53" t="n">
        <v>43943.4551388889</v>
      </c>
      <c r="B13" s="49" t="s">
        <v>29</v>
      </c>
      <c r="C13" s="49" t="s">
        <v>21</v>
      </c>
    </row>
    <row r="14" customFormat="false" ht="11.25" hidden="false" customHeight="false" outlineLevel="0" collapsed="false">
      <c r="A14" s="53" t="n">
        <v>43943.4551388889</v>
      </c>
      <c r="B14" s="49" t="s">
        <v>30</v>
      </c>
      <c r="C14" s="49" t="s">
        <v>21</v>
      </c>
    </row>
    <row r="15" customFormat="false" ht="11.25" hidden="false" customHeight="false" outlineLevel="0" collapsed="false">
      <c r="A15" s="53" t="n">
        <v>43943.4552083333</v>
      </c>
      <c r="C15" s="49" t="s">
        <v>31</v>
      </c>
    </row>
    <row r="16" customFormat="false" ht="11.25" hidden="false" customHeight="false" outlineLevel="0" collapsed="false">
      <c r="A16" s="53" t="n">
        <v>43943.459525463</v>
      </c>
      <c r="B16" s="49" t="s">
        <v>20</v>
      </c>
      <c r="C16" s="49" t="s">
        <v>21</v>
      </c>
    </row>
    <row r="17" customFormat="false" ht="11.25" hidden="false" customHeight="false" outlineLevel="0" collapsed="false">
      <c r="A17" s="53" t="n">
        <v>43943.459537037</v>
      </c>
      <c r="B17" s="49" t="s">
        <v>22</v>
      </c>
      <c r="C17" s="49" t="s">
        <v>21</v>
      </c>
    </row>
    <row r="18" customFormat="false" ht="67.5" hidden="false" customHeight="false" outlineLevel="0" collapsed="false">
      <c r="A18" s="53" t="n">
        <v>43943.459537037</v>
      </c>
      <c r="B18" s="49" t="s">
        <v>23</v>
      </c>
      <c r="C18" s="49" t="s">
        <v>21</v>
      </c>
    </row>
    <row r="19" customFormat="false" ht="11.25" hidden="false" customHeight="false" outlineLevel="0" collapsed="false">
      <c r="A19" s="53" t="n">
        <v>43943.459537037</v>
      </c>
      <c r="B19" s="49" t="s">
        <v>24</v>
      </c>
      <c r="C19" s="49" t="s">
        <v>21</v>
      </c>
    </row>
    <row r="20" customFormat="false" ht="11.25" hidden="false" customHeight="false" outlineLevel="0" collapsed="false">
      <c r="A20" s="53" t="n">
        <v>43943.4596759259</v>
      </c>
      <c r="B20" s="49" t="s">
        <v>27</v>
      </c>
      <c r="C20" s="49" t="s">
        <v>21</v>
      </c>
    </row>
    <row r="21" customFormat="false" ht="22.5" hidden="false" customHeight="false" outlineLevel="0" collapsed="false">
      <c r="A21" s="53" t="n">
        <v>43943.4597569445</v>
      </c>
      <c r="B21" s="49" t="s">
        <v>32</v>
      </c>
      <c r="C21" s="49" t="s">
        <v>21</v>
      </c>
    </row>
    <row r="22" customFormat="false" ht="22.5" hidden="false" customHeight="false" outlineLevel="0" collapsed="false">
      <c r="A22" s="53" t="n">
        <v>43943.4597685185</v>
      </c>
      <c r="B22" s="49" t="s">
        <v>33</v>
      </c>
      <c r="C22" s="49" t="s">
        <v>21</v>
      </c>
    </row>
    <row r="23" customFormat="false" ht="11.25" hidden="false" customHeight="false" outlineLevel="0" collapsed="false">
      <c r="A23" s="53" t="n">
        <v>43943.4597685185</v>
      </c>
      <c r="B23" s="49" t="s">
        <v>30</v>
      </c>
      <c r="C23" s="49" t="s">
        <v>21</v>
      </c>
    </row>
    <row r="24" customFormat="false" ht="11.25" hidden="false" customHeight="false" outlineLevel="0" collapsed="false">
      <c r="A24" s="53" t="n">
        <v>43943.4667476852</v>
      </c>
      <c r="B24" s="49" t="s">
        <v>20</v>
      </c>
      <c r="C24" s="49" t="s">
        <v>21</v>
      </c>
    </row>
    <row r="25" customFormat="false" ht="11.25" hidden="false" customHeight="false" outlineLevel="0" collapsed="false">
      <c r="A25" s="53" t="n">
        <v>43943.4667708333</v>
      </c>
      <c r="B25" s="49" t="s">
        <v>22</v>
      </c>
      <c r="C25" s="49" t="s">
        <v>21</v>
      </c>
    </row>
    <row r="26" customFormat="false" ht="67.5" hidden="false" customHeight="false" outlineLevel="0" collapsed="false">
      <c r="A26" s="53" t="n">
        <v>43943.4667708333</v>
      </c>
      <c r="B26" s="49" t="s">
        <v>23</v>
      </c>
      <c r="C26" s="49" t="s">
        <v>21</v>
      </c>
    </row>
    <row r="27" customFormat="false" ht="11.25" hidden="false" customHeight="false" outlineLevel="0" collapsed="false">
      <c r="A27" s="53" t="n">
        <v>43943.4667708333</v>
      </c>
      <c r="B27" s="49" t="s">
        <v>24</v>
      </c>
      <c r="C27" s="49" t="s">
        <v>21</v>
      </c>
    </row>
    <row r="28" customFormat="false" ht="11.25" hidden="false" customHeight="false" outlineLevel="0" collapsed="false">
      <c r="A28" s="53" t="n">
        <v>43943.4667824074</v>
      </c>
      <c r="B28" s="49" t="s">
        <v>25</v>
      </c>
      <c r="C28" s="49" t="s">
        <v>26</v>
      </c>
    </row>
    <row r="29" customFormat="false" ht="11.25" hidden="false" customHeight="false" outlineLevel="0" collapsed="false">
      <c r="A29" s="53" t="n">
        <v>43943.4837268519</v>
      </c>
      <c r="B29" s="49" t="s">
        <v>20</v>
      </c>
      <c r="C29" s="49" t="s">
        <v>21</v>
      </c>
    </row>
    <row r="30" customFormat="false" ht="11.25" hidden="false" customHeight="false" outlineLevel="0" collapsed="false">
      <c r="A30" s="53" t="n">
        <v>43943.4837384259</v>
      </c>
      <c r="B30" s="49" t="s">
        <v>22</v>
      </c>
      <c r="C30" s="49" t="s">
        <v>21</v>
      </c>
    </row>
    <row r="31" customFormat="false" ht="67.5" hidden="false" customHeight="false" outlineLevel="0" collapsed="false">
      <c r="A31" s="53" t="n">
        <v>43943.4837384259</v>
      </c>
      <c r="B31" s="49" t="s">
        <v>23</v>
      </c>
      <c r="C31" s="49" t="s">
        <v>21</v>
      </c>
    </row>
    <row r="32" customFormat="false" ht="11.25" hidden="false" customHeight="false" outlineLevel="0" collapsed="false">
      <c r="A32" s="53" t="n">
        <v>43943.4837384259</v>
      </c>
      <c r="B32" s="49" t="s">
        <v>24</v>
      </c>
      <c r="C32" s="49" t="s">
        <v>21</v>
      </c>
    </row>
    <row r="33" customFormat="false" ht="11.25" hidden="false" customHeight="false" outlineLevel="0" collapsed="false">
      <c r="A33" s="53" t="n">
        <v>43943.4837615741</v>
      </c>
      <c r="B33" s="49" t="s">
        <v>25</v>
      </c>
      <c r="C33" s="49" t="s">
        <v>26</v>
      </c>
    </row>
    <row r="34" customFormat="false" ht="11.25" hidden="false" customHeight="false" outlineLevel="0" collapsed="false">
      <c r="A34" s="53" t="n">
        <v>43943.6871064815</v>
      </c>
      <c r="B34" s="49" t="s">
        <v>20</v>
      </c>
      <c r="C34" s="49" t="s">
        <v>21</v>
      </c>
    </row>
    <row r="35" customFormat="false" ht="11.25" hidden="false" customHeight="false" outlineLevel="0" collapsed="false">
      <c r="A35" s="53" t="n">
        <v>43943.6871296296</v>
      </c>
      <c r="B35" s="49" t="s">
        <v>22</v>
      </c>
      <c r="C35" s="49" t="s">
        <v>21</v>
      </c>
    </row>
    <row r="36" customFormat="false" ht="67.5" hidden="false" customHeight="false" outlineLevel="0" collapsed="false">
      <c r="A36" s="53" t="n">
        <v>43943.6871296296</v>
      </c>
      <c r="B36" s="49" t="s">
        <v>23</v>
      </c>
      <c r="C36" s="49" t="s">
        <v>21</v>
      </c>
    </row>
    <row r="37" customFormat="false" ht="11.25" hidden="false" customHeight="false" outlineLevel="0" collapsed="false">
      <c r="A37" s="53" t="n">
        <v>43943.6871296296</v>
      </c>
      <c r="B37" s="49" t="s">
        <v>24</v>
      </c>
      <c r="C37" s="49" t="s">
        <v>21</v>
      </c>
    </row>
    <row r="38" customFormat="false" ht="11.25" hidden="false" customHeight="false" outlineLevel="0" collapsed="false">
      <c r="A38" s="53" t="n">
        <v>43943.6871412037</v>
      </c>
      <c r="B38" s="49" t="s">
        <v>25</v>
      </c>
      <c r="C38" s="49" t="s">
        <v>26</v>
      </c>
    </row>
    <row r="39" customFormat="false" ht="11.25" hidden="false" customHeight="false" outlineLevel="0" collapsed="false">
      <c r="A39" s="53" t="n">
        <v>43944.5154861111</v>
      </c>
      <c r="B39" s="49" t="s">
        <v>20</v>
      </c>
      <c r="C39" s="49" t="s">
        <v>21</v>
      </c>
    </row>
    <row r="40" customFormat="false" ht="11.25" hidden="false" customHeight="false" outlineLevel="0" collapsed="false">
      <c r="A40" s="53" t="n">
        <v>43944.5155092593</v>
      </c>
      <c r="B40" s="49" t="s">
        <v>22</v>
      </c>
      <c r="C40" s="49" t="s">
        <v>21</v>
      </c>
    </row>
    <row r="41" customFormat="false" ht="67.5" hidden="false" customHeight="false" outlineLevel="0" collapsed="false">
      <c r="A41" s="53" t="n">
        <v>43944.5155092593</v>
      </c>
      <c r="B41" s="49" t="s">
        <v>23</v>
      </c>
      <c r="C41" s="49" t="s">
        <v>21</v>
      </c>
    </row>
    <row r="42" customFormat="false" ht="11.25" hidden="false" customHeight="false" outlineLevel="0" collapsed="false">
      <c r="A42" s="53" t="n">
        <v>43944.5155092593</v>
      </c>
      <c r="B42" s="49" t="s">
        <v>24</v>
      </c>
      <c r="C42" s="49" t="s">
        <v>21</v>
      </c>
    </row>
    <row r="43" customFormat="false" ht="11.25" hidden="false" customHeight="false" outlineLevel="0" collapsed="false">
      <c r="A43" s="53" t="n">
        <v>43944.5155208333</v>
      </c>
      <c r="B43" s="49" t="s">
        <v>25</v>
      </c>
      <c r="C43" s="49" t="s">
        <v>26</v>
      </c>
    </row>
    <row r="44" customFormat="false" ht="11.25" hidden="false" customHeight="false" outlineLevel="0" collapsed="false">
      <c r="A44" s="53" t="n">
        <v>43944.5446180556</v>
      </c>
      <c r="B44" s="49" t="s">
        <v>20</v>
      </c>
      <c r="C44" s="49" t="s">
        <v>21</v>
      </c>
    </row>
    <row r="45" customFormat="false" ht="11.25" hidden="false" customHeight="false" outlineLevel="0" collapsed="false">
      <c r="A45" s="53" t="n">
        <v>43944.5446296296</v>
      </c>
      <c r="B45" s="49" t="s">
        <v>22</v>
      </c>
      <c r="C45" s="49" t="s">
        <v>21</v>
      </c>
    </row>
    <row r="46" customFormat="false" ht="67.5" hidden="false" customHeight="false" outlineLevel="0" collapsed="false">
      <c r="A46" s="53" t="n">
        <v>43944.5446296296</v>
      </c>
      <c r="B46" s="49" t="s">
        <v>23</v>
      </c>
      <c r="C46" s="49" t="s">
        <v>21</v>
      </c>
    </row>
    <row r="47" customFormat="false" ht="11.25" hidden="false" customHeight="false" outlineLevel="0" collapsed="false">
      <c r="A47" s="53" t="n">
        <v>43944.5446296296</v>
      </c>
      <c r="B47" s="49" t="s">
        <v>24</v>
      </c>
      <c r="C47" s="49" t="s">
        <v>21</v>
      </c>
    </row>
    <row r="48" customFormat="false" ht="11.25" hidden="false" customHeight="false" outlineLevel="0" collapsed="false">
      <c r="A48" s="53" t="n">
        <v>43944.5446412037</v>
      </c>
      <c r="B48" s="49" t="s">
        <v>25</v>
      </c>
      <c r="C48" s="49" t="s">
        <v>26</v>
      </c>
    </row>
    <row r="49" customFormat="false" ht="11.25" hidden="false" customHeight="false" outlineLevel="0" collapsed="false">
      <c r="A49" s="53" t="n">
        <v>43949.3739699074</v>
      </c>
      <c r="B49" s="49" t="s">
        <v>20</v>
      </c>
      <c r="C49" s="49" t="s">
        <v>21</v>
      </c>
    </row>
    <row r="50" customFormat="false" ht="11.25" hidden="false" customHeight="false" outlineLevel="0" collapsed="false">
      <c r="A50" s="53" t="n">
        <v>43949.3739814815</v>
      </c>
      <c r="B50" s="49" t="s">
        <v>22</v>
      </c>
      <c r="C50" s="49" t="s">
        <v>21</v>
      </c>
    </row>
    <row r="51" customFormat="false" ht="67.5" hidden="false" customHeight="false" outlineLevel="0" collapsed="false">
      <c r="A51" s="53" t="n">
        <v>43949.3739814815</v>
      </c>
      <c r="B51" s="49" t="s">
        <v>23</v>
      </c>
      <c r="C51" s="49" t="s">
        <v>21</v>
      </c>
    </row>
    <row r="52" customFormat="false" ht="11.25" hidden="false" customHeight="false" outlineLevel="0" collapsed="false">
      <c r="A52" s="53" t="n">
        <v>43949.3739814815</v>
      </c>
      <c r="B52" s="49" t="s">
        <v>24</v>
      </c>
      <c r="C52" s="49" t="s">
        <v>21</v>
      </c>
    </row>
    <row r="53" customFormat="false" ht="11.25" hidden="false" customHeight="false" outlineLevel="0" collapsed="false">
      <c r="A53" s="53" t="n">
        <v>43949.3739930556</v>
      </c>
      <c r="B53" s="49" t="s">
        <v>25</v>
      </c>
      <c r="C53" s="49" t="s">
        <v>26</v>
      </c>
    </row>
    <row r="54" customFormat="false" ht="11.25" hidden="false" customHeight="false" outlineLevel="0" collapsed="false">
      <c r="A54" s="53" t="n">
        <v>43950.6616203704</v>
      </c>
      <c r="B54" s="49" t="s">
        <v>20</v>
      </c>
      <c r="C54" s="49" t="s">
        <v>21</v>
      </c>
    </row>
    <row r="55" customFormat="false" ht="11.25" hidden="false" customHeight="false" outlineLevel="0" collapsed="false">
      <c r="A55" s="53" t="n">
        <v>43950.6616319444</v>
      </c>
      <c r="B55" s="49" t="s">
        <v>22</v>
      </c>
      <c r="C55" s="49" t="s">
        <v>21</v>
      </c>
    </row>
    <row r="56" customFormat="false" ht="67.5" hidden="false" customHeight="false" outlineLevel="0" collapsed="false">
      <c r="A56" s="53" t="n">
        <v>43950.6616319444</v>
      </c>
      <c r="B56" s="49" t="s">
        <v>23</v>
      </c>
      <c r="C56" s="49" t="s">
        <v>21</v>
      </c>
    </row>
    <row r="57" customFormat="false" ht="11.25" hidden="false" customHeight="false" outlineLevel="0" collapsed="false">
      <c r="A57" s="53" t="n">
        <v>43950.6616319444</v>
      </c>
      <c r="B57" s="49" t="s">
        <v>24</v>
      </c>
      <c r="C57" s="49" t="s">
        <v>21</v>
      </c>
    </row>
    <row r="58" customFormat="false" ht="11.25" hidden="false" customHeight="false" outlineLevel="0" collapsed="false">
      <c r="A58" s="53" t="n">
        <v>43950.6616550926</v>
      </c>
      <c r="B58" s="49" t="s">
        <v>25</v>
      </c>
      <c r="C58" s="49" t="s">
        <v>26</v>
      </c>
    </row>
  </sheetData>
  <sheetProtection sheet="true" password="fa9c" objects="true" scenarios="true" formatColumns="false" formatRows="false" autoFilter="false"/>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sheetPr filterMode="false">
    <pageSetUpPr fitToPage="true"/>
  </sheetPr>
  <dimension ref="A1:AC32"/>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7.43"/>
    <col collapsed="false" customWidth="true" hidden="true" outlineLevel="0" max="14" min="14" style="137" width="2.7"/>
    <col collapsed="false" customWidth="true" hidden="false" outlineLevel="0" max="18" min="15" style="137" width="23.71"/>
    <col collapsed="false" customWidth="true" hidden="false" outlineLevel="0" max="19" min="19" style="137" width="11.7"/>
    <col collapsed="false" customWidth="true" hidden="false" outlineLevel="0" max="20" min="20" style="137" width="3.71"/>
    <col collapsed="false" customWidth="true" hidden="false" outlineLevel="0" max="21" min="21" style="137" width="11.7"/>
    <col collapsed="false" customWidth="true" hidden="true" outlineLevel="0" max="22" min="22" style="137" width="8.57"/>
    <col collapsed="false" customWidth="true" hidden="false" outlineLevel="0" max="23" min="23" style="137" width="4.71"/>
    <col collapsed="false" customWidth="true" hidden="false" outlineLevel="0" max="24" min="24" style="137" width="115.72"/>
    <col collapsed="false" customWidth="false" hidden="false" outlineLevel="0" max="29" min="25" style="142" width="10.56"/>
    <col collapsed="false" customWidth="false" hidden="false" outlineLevel="0" max="246" min="30" style="137" width="10.56"/>
    <col collapsed="false" customWidth="true" hidden="true" outlineLevel="0" max="254" min="247" style="137" width="12.83"/>
    <col collapsed="false" customWidth="true" hidden="false" outlineLevel="0" max="257" min="255" style="137" width="3.71"/>
    <col collapsed="false" customWidth="true" hidden="false" outlineLevel="0" max="258" min="258" style="137" width="12.71"/>
    <col collapsed="false" customWidth="true" hidden="false" outlineLevel="0" max="259" min="259" style="137" width="47.43"/>
    <col collapsed="false" customWidth="true" hidden="true" outlineLevel="0" max="260" min="260" style="137" width="12.83"/>
    <col collapsed="false" customWidth="true" hidden="false" outlineLevel="0" max="261" min="261" style="137" width="24.72"/>
    <col collapsed="false" customWidth="true" hidden="false" outlineLevel="0" max="262" min="262" style="137" width="14.71"/>
    <col collapsed="false" customWidth="true" hidden="false" outlineLevel="0" max="264" min="263" style="137" width="15.72"/>
    <col collapsed="false" customWidth="true" hidden="false" outlineLevel="0" max="265" min="265" style="137" width="11.7"/>
    <col collapsed="false" customWidth="true" hidden="false" outlineLevel="0" max="266" min="266" style="137" width="6.43"/>
    <col collapsed="false" customWidth="true" hidden="false" outlineLevel="0" max="267" min="267" style="137" width="11.7"/>
    <col collapsed="false" customWidth="true" hidden="true" outlineLevel="0" max="268" min="268" style="137" width="12.83"/>
    <col collapsed="false" customWidth="true" hidden="false" outlineLevel="0" max="269" min="269" style="137" width="3.71"/>
    <col collapsed="false" customWidth="true" hidden="false" outlineLevel="0" max="270" min="270" style="137" width="11.14"/>
    <col collapsed="false" customWidth="false" hidden="false" outlineLevel="0" max="502" min="271" style="137" width="10.56"/>
    <col collapsed="false" customWidth="true" hidden="true" outlineLevel="0" max="510" min="503" style="137" width="12.83"/>
    <col collapsed="false" customWidth="true" hidden="false" outlineLevel="0" max="513" min="511" style="137" width="3.71"/>
    <col collapsed="false" customWidth="true" hidden="false" outlineLevel="0" max="514" min="514" style="137" width="12.71"/>
    <col collapsed="false" customWidth="true" hidden="false" outlineLevel="0" max="515" min="515" style="137" width="47.43"/>
    <col collapsed="false" customWidth="true" hidden="true" outlineLevel="0" max="516" min="516" style="137" width="12.83"/>
    <col collapsed="false" customWidth="true" hidden="false" outlineLevel="0" max="517" min="517" style="137" width="24.72"/>
    <col collapsed="false" customWidth="true" hidden="false" outlineLevel="0" max="518" min="518" style="137" width="14.71"/>
    <col collapsed="false" customWidth="true" hidden="false" outlineLevel="0" max="520" min="519" style="137" width="15.72"/>
    <col collapsed="false" customWidth="true" hidden="false" outlineLevel="0" max="521" min="521" style="137" width="11.7"/>
    <col collapsed="false" customWidth="true" hidden="false" outlineLevel="0" max="522" min="522" style="137" width="6.43"/>
    <col collapsed="false" customWidth="true" hidden="false" outlineLevel="0" max="523" min="523" style="137" width="11.7"/>
    <col collapsed="false" customWidth="true" hidden="true" outlineLevel="0" max="524" min="524" style="137" width="12.83"/>
    <col collapsed="false" customWidth="true" hidden="false" outlineLevel="0" max="525" min="525" style="137" width="3.71"/>
    <col collapsed="false" customWidth="true" hidden="false" outlineLevel="0" max="526" min="526" style="137" width="11.14"/>
    <col collapsed="false" customWidth="false" hidden="false" outlineLevel="0" max="758" min="527" style="137" width="10.56"/>
    <col collapsed="false" customWidth="true" hidden="true" outlineLevel="0" max="766" min="759" style="137" width="12.83"/>
    <col collapsed="false" customWidth="true" hidden="false" outlineLevel="0" max="769" min="767" style="137" width="3.71"/>
    <col collapsed="false" customWidth="true" hidden="false" outlineLevel="0" max="770" min="770" style="137" width="12.71"/>
    <col collapsed="false" customWidth="true" hidden="false" outlineLevel="0" max="771" min="771" style="137" width="47.43"/>
    <col collapsed="false" customWidth="true" hidden="true" outlineLevel="0" max="772" min="772" style="137" width="12.83"/>
    <col collapsed="false" customWidth="true" hidden="false" outlineLevel="0" max="773" min="773" style="137" width="24.72"/>
    <col collapsed="false" customWidth="true" hidden="false" outlineLevel="0" max="774" min="774" style="137" width="14.71"/>
    <col collapsed="false" customWidth="true" hidden="false" outlineLevel="0" max="776" min="775" style="137" width="15.72"/>
    <col collapsed="false" customWidth="true" hidden="false" outlineLevel="0" max="777" min="777" style="137" width="11.7"/>
    <col collapsed="false" customWidth="true" hidden="false" outlineLevel="0" max="778" min="778" style="137" width="6.43"/>
    <col collapsed="false" customWidth="true" hidden="false" outlineLevel="0" max="779" min="779" style="137" width="11.7"/>
    <col collapsed="false" customWidth="true" hidden="true" outlineLevel="0" max="780" min="780" style="137" width="12.83"/>
    <col collapsed="false" customWidth="true" hidden="false" outlineLevel="0" max="781" min="781" style="137" width="3.71"/>
    <col collapsed="false" customWidth="true" hidden="false" outlineLevel="0" max="782" min="782" style="137" width="11.14"/>
    <col collapsed="false" customWidth="false" hidden="false" outlineLevel="0" max="1014" min="783" style="137" width="10.56"/>
    <col collapsed="false" customWidth="true" hidden="true" outlineLevel="0" max="1022" min="1015" style="137" width="12.83"/>
    <col collapsed="false" customWidth="true" hidden="false" outlineLevel="0" max="1024" min="1023" style="137" width="3.71"/>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c r="V4" s="306"/>
    </row>
    <row r="5" customFormat="false" ht="22.5" hidden="false" customHeight="true" outlineLevel="0" collapsed="false">
      <c r="J5" s="305"/>
      <c r="K5" s="305"/>
      <c r="L5" s="307" t="s">
        <v>260</v>
      </c>
      <c r="M5" s="307"/>
      <c r="N5" s="307"/>
      <c r="O5" s="307"/>
      <c r="P5" s="307"/>
      <c r="Q5" s="307"/>
      <c r="R5" s="307"/>
      <c r="S5" s="307"/>
      <c r="T5" s="307"/>
      <c r="U5" s="389"/>
      <c r="V5" s="389"/>
    </row>
    <row r="6" customFormat="false" ht="3" hidden="false" customHeight="true" outlineLevel="0" collapsed="false">
      <c r="J6" s="305"/>
      <c r="K6" s="305"/>
      <c r="L6" s="306"/>
      <c r="M6" s="306"/>
      <c r="N6" s="306"/>
      <c r="O6" s="309"/>
      <c r="P6" s="309"/>
      <c r="Q6" s="309"/>
      <c r="R6" s="309"/>
      <c r="S6" s="309"/>
      <c r="T6" s="309"/>
      <c r="U6" s="306"/>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409"/>
      <c r="Y8" s="268"/>
      <c r="Z8" s="268"/>
      <c r="AA8" s="268"/>
      <c r="AB8" s="268"/>
      <c r="AC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409"/>
      <c r="Y9" s="268"/>
      <c r="Z9" s="268"/>
      <c r="AA9" s="268"/>
      <c r="AB9" s="268"/>
      <c r="AC9" s="268"/>
    </row>
    <row r="10" s="220" customFormat="true" ht="5.25" hidden="true" customHeight="false" outlineLevel="0" collapsed="false">
      <c r="A10" s="208"/>
      <c r="B10" s="208"/>
      <c r="C10" s="208"/>
      <c r="D10" s="208"/>
      <c r="E10" s="208"/>
      <c r="F10" s="208"/>
      <c r="G10" s="208"/>
      <c r="H10" s="208"/>
      <c r="L10" s="216"/>
      <c r="M10" s="108"/>
      <c r="O10" s="310"/>
      <c r="P10" s="310"/>
      <c r="Q10" s="310"/>
      <c r="R10" s="310"/>
      <c r="S10" s="310"/>
      <c r="T10" s="310"/>
      <c r="U10" s="311"/>
      <c r="V10" s="311"/>
      <c r="X10" s="208"/>
      <c r="Y10" s="208"/>
      <c r="Z10" s="208"/>
      <c r="AA10" s="208"/>
      <c r="AB10" s="208"/>
    </row>
    <row r="11" s="245" customFormat="true" ht="18.75" hidden="true" customHeight="false" outlineLevel="0" collapsed="false">
      <c r="A11" s="208"/>
      <c r="B11" s="208"/>
      <c r="C11" s="208"/>
      <c r="D11" s="208"/>
      <c r="E11" s="208"/>
      <c r="F11" s="208"/>
      <c r="G11" s="208"/>
      <c r="H11" s="208"/>
      <c r="L11" s="221"/>
      <c r="M11" s="439"/>
      <c r="O11" s="440"/>
      <c r="P11" s="440"/>
      <c r="Q11" s="268" t="s">
        <v>247</v>
      </c>
      <c r="R11" s="268" t="s">
        <v>248</v>
      </c>
      <c r="S11" s="440"/>
      <c r="T11" s="440"/>
      <c r="U11" s="409"/>
      <c r="Y11" s="208"/>
      <c r="Z11" s="208"/>
      <c r="AA11" s="208"/>
      <c r="AB11" s="208"/>
      <c r="AC11" s="208"/>
    </row>
    <row r="12" s="269" customFormat="true" ht="11.25" hidden="true" customHeight="false" outlineLevel="0" collapsed="false">
      <c r="A12" s="268"/>
      <c r="B12" s="268"/>
      <c r="C12" s="268"/>
      <c r="D12" s="268"/>
      <c r="E12" s="268"/>
      <c r="F12" s="268"/>
      <c r="G12" s="268"/>
      <c r="H12" s="268"/>
      <c r="L12" s="318"/>
      <c r="M12" s="318"/>
      <c r="N12" s="318"/>
      <c r="O12" s="316"/>
      <c r="P12" s="316"/>
      <c r="Q12" s="316"/>
      <c r="R12" s="316"/>
      <c r="S12" s="316"/>
      <c r="T12" s="316"/>
      <c r="U12" s="425"/>
      <c r="V12" s="319" t="s">
        <v>182</v>
      </c>
      <c r="Y12" s="268"/>
      <c r="Z12" s="268"/>
      <c r="AA12" s="268"/>
      <c r="AB12" s="268"/>
      <c r="AC12" s="268"/>
    </row>
    <row r="13" customFormat="false" ht="15" hidden="false" customHeight="true" outlineLevel="0" collapsed="false">
      <c r="J13" s="305"/>
      <c r="K13" s="305"/>
      <c r="L13" s="306"/>
      <c r="M13" s="306"/>
      <c r="N13" s="306"/>
      <c r="O13" s="441"/>
      <c r="P13" s="441"/>
      <c r="Q13" s="391"/>
      <c r="R13" s="391"/>
      <c r="S13" s="391"/>
      <c r="T13" s="391"/>
      <c r="U13" s="391"/>
      <c r="V13" s="391"/>
    </row>
    <row r="14" customFormat="false" ht="14.25" hidden="false" customHeight="true" outlineLevel="0" collapsed="false">
      <c r="J14" s="305"/>
      <c r="K14" s="305"/>
      <c r="L14" s="164" t="s">
        <v>159</v>
      </c>
      <c r="M14" s="164"/>
      <c r="N14" s="164"/>
      <c r="O14" s="164"/>
      <c r="P14" s="164"/>
      <c r="Q14" s="164"/>
      <c r="R14" s="164"/>
      <c r="S14" s="164"/>
      <c r="T14" s="164"/>
      <c r="U14" s="164"/>
      <c r="V14" s="164"/>
      <c r="W14" s="164"/>
      <c r="X14" s="164" t="s">
        <v>160</v>
      </c>
    </row>
    <row r="15" customFormat="false" ht="14.25" hidden="false" customHeight="true" outlineLevel="0" collapsed="false">
      <c r="J15" s="305"/>
      <c r="K15" s="305"/>
      <c r="L15" s="322" t="s">
        <v>93</v>
      </c>
      <c r="M15" s="322" t="s">
        <v>261</v>
      </c>
      <c r="N15" s="322"/>
      <c r="O15" s="322" t="s">
        <v>262</v>
      </c>
      <c r="P15" s="324" t="s">
        <v>250</v>
      </c>
      <c r="Q15" s="324" t="s">
        <v>184</v>
      </c>
      <c r="R15" s="324"/>
      <c r="S15" s="324"/>
      <c r="T15" s="324"/>
      <c r="U15" s="324"/>
      <c r="V15" s="322" t="s">
        <v>185</v>
      </c>
      <c r="W15" s="325" t="s">
        <v>186</v>
      </c>
      <c r="X15" s="164"/>
    </row>
    <row r="16" customFormat="false" ht="25.5" hidden="false" customHeight="true" outlineLevel="0" collapsed="false">
      <c r="J16" s="305"/>
      <c r="K16" s="305"/>
      <c r="L16" s="322"/>
      <c r="M16" s="322"/>
      <c r="N16" s="322"/>
      <c r="O16" s="322"/>
      <c r="P16" s="324"/>
      <c r="Q16" s="324" t="s">
        <v>253</v>
      </c>
      <c r="R16" s="324"/>
      <c r="S16" s="328" t="s">
        <v>189</v>
      </c>
      <c r="T16" s="328"/>
      <c r="U16" s="328"/>
      <c r="V16" s="322"/>
      <c r="W16" s="325"/>
      <c r="X16" s="164"/>
    </row>
    <row r="17" customFormat="false" ht="14.25" hidden="false" customHeight="true" outlineLevel="0" collapsed="false">
      <c r="J17" s="305"/>
      <c r="K17" s="305"/>
      <c r="L17" s="322"/>
      <c r="M17" s="322"/>
      <c r="N17" s="322"/>
      <c r="O17" s="322"/>
      <c r="P17" s="324"/>
      <c r="Q17" s="322" t="s">
        <v>254</v>
      </c>
      <c r="R17" s="322" t="s">
        <v>255</v>
      </c>
      <c r="S17" s="331" t="s">
        <v>192</v>
      </c>
      <c r="T17" s="331" t="s">
        <v>193</v>
      </c>
      <c r="U17" s="331"/>
      <c r="V17" s="322"/>
      <c r="W17" s="325"/>
      <c r="X17" s="164"/>
    </row>
    <row r="18" customFormat="false" ht="14.25" hidden="false" customHeight="false" outlineLevel="0" collapsed="false">
      <c r="J18" s="305"/>
      <c r="K18" s="332" t="n">
        <v>1</v>
      </c>
      <c r="L18" s="235" t="s">
        <v>95</v>
      </c>
      <c r="M18" s="235" t="s">
        <v>96</v>
      </c>
      <c r="N18" s="421" t="s">
        <v>96</v>
      </c>
      <c r="O18" s="422" t="n">
        <f aca="true">OFFSET(O18,0,-1)+1</f>
        <v>3</v>
      </c>
      <c r="P18" s="422" t="n">
        <f aca="true">OFFSET(P18,0,-1)+1</f>
        <v>4</v>
      </c>
      <c r="Q18" s="422" t="n">
        <f aca="true">OFFSET(Q18,0,-1)+1</f>
        <v>5</v>
      </c>
      <c r="R18" s="422" t="n">
        <f aca="true">OFFSET(R18,0,-1)+1</f>
        <v>6</v>
      </c>
      <c r="S18" s="422" t="n">
        <f aca="true">OFFSET(S18,0,-1)+1</f>
        <v>7</v>
      </c>
      <c r="T18" s="422" t="n">
        <f aca="true">OFFSET(T18,0,-1)+1</f>
        <v>8</v>
      </c>
      <c r="U18" s="422"/>
      <c r="V18" s="422" t="n">
        <f aca="true">OFFSET(V18,0,-2)+1</f>
        <v>9</v>
      </c>
      <c r="X18" s="422" t="n">
        <f aca="true">OFFSET(X18,0,-2)+1</f>
        <v>10</v>
      </c>
    </row>
    <row r="19" customFormat="false" ht="22.5" hidden="false" customHeight="false" outlineLevel="0" collapsed="false">
      <c r="A19" s="336" t="n">
        <v>1</v>
      </c>
      <c r="B19" s="337"/>
      <c r="C19" s="337"/>
      <c r="D19" s="337"/>
      <c r="E19" s="337"/>
      <c r="F19" s="337"/>
      <c r="G19" s="338"/>
      <c r="H19" s="338"/>
      <c r="I19" s="302"/>
      <c r="J19" s="305"/>
      <c r="K19" s="305"/>
      <c r="L19" s="341" t="e">
        <f aca="false">mergeValue()</f>
        <v>#VALUE!</v>
      </c>
      <c r="M19" s="342" t="s">
        <v>126</v>
      </c>
      <c r="N19" s="403"/>
      <c r="O19" s="248"/>
      <c r="P19" s="248"/>
      <c r="Q19" s="248"/>
      <c r="R19" s="248"/>
      <c r="S19" s="248"/>
      <c r="T19" s="248"/>
      <c r="U19" s="248"/>
      <c r="V19" s="248"/>
      <c r="W19" s="248"/>
      <c r="X19" s="279" t="s">
        <v>194</v>
      </c>
    </row>
    <row r="20" customFormat="false" ht="22.5" hidden="false" customHeight="false" outlineLevel="0" collapsed="false">
      <c r="A20" s="336"/>
      <c r="B20" s="336" t="n">
        <v>1</v>
      </c>
      <c r="C20" s="337"/>
      <c r="D20" s="337"/>
      <c r="E20" s="337"/>
      <c r="F20" s="337"/>
      <c r="G20" s="435"/>
      <c r="H20" s="336"/>
      <c r="I20" s="428"/>
      <c r="J20" s="427"/>
      <c r="K20" s="137"/>
      <c r="L20" s="341" t="e">
        <f aca="false">mergeValue() &amp;"."&amp;mergeValue()</f>
        <v>#VALUE!</v>
      </c>
      <c r="M20" s="348" t="s">
        <v>90</v>
      </c>
      <c r="N20" s="403"/>
      <c r="O20" s="248"/>
      <c r="P20" s="248"/>
      <c r="Q20" s="248"/>
      <c r="R20" s="248"/>
      <c r="S20" s="248"/>
      <c r="T20" s="248"/>
      <c r="U20" s="248"/>
      <c r="V20" s="248"/>
      <c r="W20" s="248"/>
      <c r="X20" s="279" t="s">
        <v>195</v>
      </c>
    </row>
    <row r="21" customFormat="false" ht="22.5" hidden="false" customHeight="false" outlineLevel="0" collapsed="false">
      <c r="A21" s="336"/>
      <c r="B21" s="336"/>
      <c r="C21" s="336" t="n">
        <v>1</v>
      </c>
      <c r="D21" s="337"/>
      <c r="E21" s="337"/>
      <c r="F21" s="337"/>
      <c r="G21" s="435"/>
      <c r="H21" s="336"/>
      <c r="I21" s="468"/>
      <c r="J21" s="427"/>
      <c r="K21" s="137"/>
      <c r="L21" s="341" t="e">
        <f aca="false">mergeValue() &amp;"."&amp;mergeValue()&amp;"."&amp;mergeValue()</f>
        <v>#VALUE!</v>
      </c>
      <c r="M21" s="350" t="s">
        <v>196</v>
      </c>
      <c r="N21" s="403"/>
      <c r="O21" s="248"/>
      <c r="P21" s="248"/>
      <c r="Q21" s="248"/>
      <c r="R21" s="248"/>
      <c r="S21" s="248"/>
      <c r="T21" s="248"/>
      <c r="U21" s="248"/>
      <c r="V21" s="248"/>
      <c r="W21" s="248"/>
      <c r="X21" s="279" t="s">
        <v>197</v>
      </c>
    </row>
    <row r="22" customFormat="false" ht="14.25" hidden="false" customHeight="false" outlineLevel="0" collapsed="false">
      <c r="A22" s="336"/>
      <c r="B22" s="336"/>
      <c r="C22" s="336"/>
      <c r="D22" s="336" t="n">
        <v>1</v>
      </c>
      <c r="E22" s="337"/>
      <c r="F22" s="337"/>
      <c r="G22" s="435"/>
      <c r="H22" s="336"/>
      <c r="I22" s="468"/>
      <c r="J22" s="469"/>
      <c r="K22" s="137"/>
      <c r="L22" s="341" t="e">
        <f aca="false">mergeValue() &amp;"."&amp;mergeValue()&amp;"."&amp;mergeValue()&amp;"."&amp;mergeValue()</f>
        <v>#VALUE!</v>
      </c>
      <c r="M22" s="351" t="s">
        <v>198</v>
      </c>
      <c r="N22" s="403"/>
      <c r="O22" s="248"/>
      <c r="P22" s="248"/>
      <c r="Q22" s="248"/>
      <c r="R22" s="248"/>
      <c r="S22" s="248"/>
      <c r="T22" s="248"/>
      <c r="U22" s="248"/>
      <c r="V22" s="248"/>
      <c r="W22" s="248"/>
      <c r="X22" s="470" t="s">
        <v>256</v>
      </c>
    </row>
    <row r="23" customFormat="false" ht="42.95" hidden="false" customHeight="true" outlineLevel="0" collapsed="false">
      <c r="A23" s="336"/>
      <c r="B23" s="336"/>
      <c r="C23" s="336"/>
      <c r="D23" s="336"/>
      <c r="E23" s="337" t="n">
        <v>1</v>
      </c>
      <c r="F23" s="337"/>
      <c r="G23" s="435"/>
      <c r="H23" s="336"/>
      <c r="I23" s="468"/>
      <c r="J23" s="469"/>
      <c r="K23" s="138"/>
      <c r="L23" s="341" t="e">
        <f aca="false">mergeValue() &amp;"."&amp;mergeValue()&amp;"."&amp;mergeValue()&amp;"."&amp;mergeValue()&amp;"."&amp;mergeValue()</f>
        <v>#VALUE!</v>
      </c>
      <c r="M23" s="471"/>
      <c r="N23" s="240"/>
      <c r="O23" s="472"/>
      <c r="P23" s="473"/>
      <c r="Q23" s="474"/>
      <c r="R23" s="474"/>
      <c r="S23" s="360"/>
      <c r="T23" s="361" t="s">
        <v>89</v>
      </c>
      <c r="U23" s="360"/>
      <c r="V23" s="361" t="s">
        <v>38</v>
      </c>
      <c r="W23" s="475"/>
      <c r="X23" s="285" t="s">
        <v>263</v>
      </c>
      <c r="Y23" s="142" t="e">
        <f aca="false">strCheckDateTwo()</f>
        <v>#VALUE!</v>
      </c>
    </row>
    <row r="24" customFormat="false" ht="14.25" hidden="true" customHeight="false" outlineLevel="0" collapsed="false">
      <c r="A24" s="336"/>
      <c r="B24" s="336"/>
      <c r="C24" s="336"/>
      <c r="D24" s="336"/>
      <c r="E24" s="337"/>
      <c r="F24" s="337"/>
      <c r="G24" s="435"/>
      <c r="H24" s="336"/>
      <c r="I24" s="468"/>
      <c r="J24" s="469"/>
      <c r="K24" s="138"/>
      <c r="L24" s="415"/>
      <c r="M24" s="449"/>
      <c r="N24" s="343"/>
      <c r="O24" s="343"/>
      <c r="P24" s="343"/>
      <c r="Q24" s="343"/>
      <c r="R24" s="363" t="str">
        <f aca="false">S23 &amp; "-" &amp; U23</f>
        <v>-</v>
      </c>
      <c r="S24" s="476"/>
      <c r="T24" s="404"/>
      <c r="U24" s="476"/>
      <c r="V24" s="343"/>
      <c r="W24" s="477"/>
      <c r="X24" s="285"/>
    </row>
    <row r="25" customFormat="false" ht="15" hidden="false" customHeight="true" outlineLevel="0" collapsed="false">
      <c r="A25" s="336"/>
      <c r="B25" s="336"/>
      <c r="C25" s="336"/>
      <c r="D25" s="336"/>
      <c r="E25" s="337"/>
      <c r="F25" s="337"/>
      <c r="G25" s="435"/>
      <c r="H25" s="336"/>
      <c r="I25" s="468"/>
      <c r="J25" s="469"/>
      <c r="K25" s="138"/>
      <c r="L25" s="364"/>
      <c r="M25" s="371" t="s">
        <v>258</v>
      </c>
      <c r="N25" s="374"/>
      <c r="O25" s="407"/>
      <c r="P25" s="407"/>
      <c r="Q25" s="407"/>
      <c r="R25" s="407"/>
      <c r="S25" s="368"/>
      <c r="T25" s="175"/>
      <c r="U25" s="368"/>
      <c r="V25" s="374"/>
      <c r="W25" s="374"/>
      <c r="X25" s="285"/>
    </row>
    <row r="26" s="2" customFormat="true" ht="15" hidden="false" customHeight="true" outlineLevel="0" collapsed="false">
      <c r="A26" s="336"/>
      <c r="B26" s="336"/>
      <c r="C26" s="336"/>
      <c r="D26" s="376"/>
      <c r="E26" s="376"/>
      <c r="F26" s="376"/>
      <c r="G26" s="435"/>
      <c r="H26" s="376"/>
      <c r="I26" s="468"/>
      <c r="J26" s="370"/>
      <c r="K26" s="339"/>
      <c r="L26" s="364"/>
      <c r="M26" s="287" t="s">
        <v>208</v>
      </c>
      <c r="N26" s="374"/>
      <c r="O26" s="407"/>
      <c r="P26" s="407"/>
      <c r="Q26" s="407"/>
      <c r="R26" s="407"/>
      <c r="S26" s="368"/>
      <c r="T26" s="175"/>
      <c r="U26" s="368"/>
      <c r="V26" s="374"/>
      <c r="W26" s="175"/>
      <c r="X26" s="478"/>
      <c r="Y26" s="376"/>
      <c r="Z26" s="376"/>
      <c r="AA26" s="376"/>
      <c r="AB26" s="376"/>
      <c r="AC26" s="376"/>
    </row>
    <row r="27" s="2" customFormat="true" ht="15" hidden="false" customHeight="true" outlineLevel="0" collapsed="false">
      <c r="A27" s="336"/>
      <c r="B27" s="336"/>
      <c r="C27" s="376"/>
      <c r="D27" s="376"/>
      <c r="E27" s="376"/>
      <c r="F27" s="376"/>
      <c r="G27" s="435"/>
      <c r="H27" s="376"/>
      <c r="I27" s="339"/>
      <c r="J27" s="370"/>
      <c r="K27" s="339"/>
      <c r="L27" s="364"/>
      <c r="M27" s="374" t="s">
        <v>209</v>
      </c>
      <c r="N27" s="374"/>
      <c r="O27" s="407"/>
      <c r="P27" s="407"/>
      <c r="Q27" s="407"/>
      <c r="R27" s="407"/>
      <c r="S27" s="368"/>
      <c r="T27" s="175"/>
      <c r="U27" s="368"/>
      <c r="V27" s="374"/>
      <c r="W27" s="175"/>
      <c r="X27" s="366"/>
      <c r="Y27" s="376"/>
      <c r="Z27" s="376"/>
      <c r="AA27" s="376"/>
      <c r="AB27" s="376"/>
      <c r="AC27" s="376"/>
    </row>
    <row r="28" s="2" customFormat="true" ht="15" hidden="false" customHeight="true" outlineLevel="0" collapsed="false">
      <c r="A28" s="336"/>
      <c r="B28" s="376"/>
      <c r="C28" s="376"/>
      <c r="D28" s="376"/>
      <c r="E28" s="376"/>
      <c r="F28" s="376"/>
      <c r="G28" s="435"/>
      <c r="H28" s="376"/>
      <c r="I28" s="339"/>
      <c r="J28" s="370"/>
      <c r="K28" s="339"/>
      <c r="L28" s="364"/>
      <c r="M28" s="187" t="s">
        <v>119</v>
      </c>
      <c r="N28" s="374"/>
      <c r="O28" s="407"/>
      <c r="P28" s="407"/>
      <c r="Q28" s="407"/>
      <c r="R28" s="407"/>
      <c r="S28" s="368"/>
      <c r="T28" s="175"/>
      <c r="U28" s="368"/>
      <c r="V28" s="374"/>
      <c r="W28" s="175"/>
      <c r="X28" s="366"/>
      <c r="Y28" s="376"/>
      <c r="Z28" s="376"/>
      <c r="AA28" s="376"/>
      <c r="AB28" s="376"/>
      <c r="AC28" s="376"/>
    </row>
    <row r="29" s="2" customFormat="true" ht="15" hidden="false" customHeight="true" outlineLevel="0" collapsed="false">
      <c r="G29" s="463"/>
      <c r="H29" s="339"/>
      <c r="I29" s="3"/>
      <c r="J29" s="370"/>
      <c r="L29" s="364"/>
      <c r="M29" s="295" t="s">
        <v>210</v>
      </c>
      <c r="N29" s="374"/>
      <c r="O29" s="407"/>
      <c r="P29" s="407"/>
      <c r="Q29" s="407"/>
      <c r="R29" s="407"/>
      <c r="S29" s="368"/>
      <c r="T29" s="175"/>
      <c r="U29" s="368"/>
      <c r="V29" s="374"/>
      <c r="W29" s="175"/>
      <c r="X29" s="366"/>
      <c r="Y29" s="376"/>
      <c r="Z29" s="376"/>
      <c r="AA29" s="376"/>
      <c r="AB29" s="376"/>
      <c r="AC29" s="376"/>
    </row>
    <row r="30" customFormat="false" ht="3" hidden="false" customHeight="true" outlineLevel="0" collapsed="false"/>
    <row r="31" customFormat="false" ht="96" hidden="false" customHeight="true" outlineLevel="0" collapsed="false">
      <c r="L31" s="377" t="n">
        <v>1</v>
      </c>
      <c r="M31" s="301" t="s">
        <v>264</v>
      </c>
      <c r="N31" s="301"/>
      <c r="O31" s="301"/>
      <c r="P31" s="301"/>
      <c r="Q31" s="301"/>
      <c r="R31" s="301"/>
      <c r="S31" s="301"/>
      <c r="T31" s="301"/>
      <c r="U31" s="301"/>
      <c r="V31" s="301"/>
      <c r="W31" s="301"/>
      <c r="X31" s="301"/>
      <c r="Y31" s="479"/>
      <c r="Z31" s="377"/>
      <c r="AA31" s="377"/>
      <c r="AB31" s="377"/>
      <c r="AC31" s="377"/>
    </row>
    <row r="32" customFormat="false" ht="14.25" hidden="false" customHeight="false" outlineLevel="0" collapsed="false">
      <c r="M32" s="480"/>
      <c r="N32" s="480"/>
      <c r="O32" s="480"/>
      <c r="P32" s="480"/>
      <c r="Q32" s="480"/>
      <c r="R32" s="480"/>
      <c r="S32" s="480"/>
      <c r="T32" s="480"/>
      <c r="U32" s="480"/>
      <c r="V32" s="480"/>
      <c r="W32" s="480"/>
      <c r="X32" s="480"/>
      <c r="Y32" s="265"/>
      <c r="Z32" s="265"/>
      <c r="AA32" s="265"/>
      <c r="AB32" s="265"/>
      <c r="AC32" s="265"/>
    </row>
  </sheetData>
  <sheetProtection sheet="true" password="fa9c" objects="true" scenarios="true" formatColumns="false" formatRows="false"/>
  <mergeCells count="30">
    <mergeCell ref="L5:T5"/>
    <mergeCell ref="O7:T7"/>
    <mergeCell ref="O8:T8"/>
    <mergeCell ref="O9:T9"/>
    <mergeCell ref="O10:T10"/>
    <mergeCell ref="L12:M12"/>
    <mergeCell ref="Q13:V13"/>
    <mergeCell ref="L14:W14"/>
    <mergeCell ref="X14:X17"/>
    <mergeCell ref="L15:L17"/>
    <mergeCell ref="M15:M17"/>
    <mergeCell ref="O15:O17"/>
    <mergeCell ref="P15:P17"/>
    <mergeCell ref="Q15:U15"/>
    <mergeCell ref="V15:V17"/>
    <mergeCell ref="W15:W17"/>
    <mergeCell ref="Q16:R16"/>
    <mergeCell ref="S16:U16"/>
    <mergeCell ref="T17:U17"/>
    <mergeCell ref="T18:U18"/>
    <mergeCell ref="A19:A28"/>
    <mergeCell ref="O19:W19"/>
    <mergeCell ref="B20:B27"/>
    <mergeCell ref="O20:W20"/>
    <mergeCell ref="C21:C26"/>
    <mergeCell ref="O21:W21"/>
    <mergeCell ref="D22:D25"/>
    <mergeCell ref="O22:W22"/>
    <mergeCell ref="X23:X25"/>
    <mergeCell ref="M31:X31"/>
  </mergeCells>
  <dataValidations count="9">
    <dataValidation allowBlank="true" error="Допускается ввод не более 900 символов!" errorTitle="Ошибка" operator="lessThanOrEqual" showDropDown="false" showErrorMessage="true" showInputMessage="true" sqref="JJ19:JJ24 TF19:TF24 ADB19:ADB24 O23 JA23 SW23 ACS23" type="textLength">
      <formula1>900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S23 JE23 JG23 TA23 TC23 ACW23 ACY23"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T23 V23 JF23 JH23 TB23 TD23 ACX23 ACZ23" type="none">
      <formula1>0</formula1>
      <formula2>0</formula2>
    </dataValidation>
    <dataValidation allowBlank="true" operator="between" promptTitle="checkPeriodRange" showDropDown="false" showErrorMessage="false" showInputMessage="false" sqref="R24 JD24 SZ24 ACV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IX25:JJ29 ST25:TF29 ACP25:ADB29" type="none">
      <formula1>0</formula1>
      <formula2>0</formula2>
    </dataValidation>
    <dataValidation allowBlank="true" error="Допускается ввод только неотрицательных чисел!" errorTitle="Ошибка" operator="between" showDropDown="false" showErrorMessage="true" showInputMessage="false" sqref="P23 JB23 SX23 ACT23" type="decimal">
      <formula1>0</formula1>
      <formula2>1E+024</formula2>
    </dataValidation>
    <dataValidation allowBlank="true" error="Допускается ввод только действительных чисел!" errorTitle="Ошибка" operator="between" showDropDown="false" showErrorMessage="true" showInputMessage="false" sqref="Q23:R23 JC23:JD23 SY23:SZ23 ACU23:ACV23" type="decimal">
      <formula1>-1E+024</formula1>
      <formula2>1E+024</formula2>
    </dataValidation>
    <dataValidation allowBlank="true" operator="lessThanOrEqual"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U23" type="textLength">
      <formula1>900</formula1>
      <formula2>0</formula2>
    </dataValidation>
    <dataValidation allowBlank="true" error="Допускается ввод не более 900 символов!" errorTitle="Ошибка" operator="lessThanOrEqual" prompt="Укажите заявителя" showDropDown="false" showErrorMessage="true" showInputMessage="true" sqref="M23 IY23 SU23 ACQ23"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1.xml><?xml version="1.0" encoding="utf-8"?>
<worksheet xmlns="http://schemas.openxmlformats.org/spreadsheetml/2006/main" xmlns:r="http://schemas.openxmlformats.org/officeDocument/2006/relationships">
  <sheetPr filterMode="false">
    <pageSetUpPr fitToPage="false"/>
  </sheetPr>
  <dimension ref="A1:T3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G44" activeCellId="0" sqref="G44"/>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136</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t="str">
        <f aca="false">IF('Перечень тарифов'!R21="","наименование отсутствует","" &amp; 'Перечень тарифов'!R21 &amp; "")</f>
        <v>наименование отсутствует</v>
      </c>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t="str">
        <f aca="false">IF('Перечень тарифов'!F21="","наименование отсутствует","" &amp; 'Перечень тарифов'!F21 &amp; "")</f>
        <v>Производство тепловой энергии. Некомбинированная выработка</v>
      </c>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t="str">
        <f aca="false">IF(Территории!H13="","","" &amp; Территории!H13 &amp; "")</f>
        <v>город Ярославль</v>
      </c>
      <c r="I12" s="279" t="s">
        <v>173</v>
      </c>
      <c r="J12" s="280"/>
      <c r="K12" s="268"/>
      <c r="L12" s="268"/>
      <c r="M12" s="268"/>
      <c r="N12" s="268"/>
      <c r="O12" s="268"/>
      <c r="P12" s="268"/>
      <c r="Q12" s="268"/>
      <c r="R12" s="268"/>
      <c r="S12" s="268"/>
      <c r="T12" s="268"/>
    </row>
    <row r="13" s="269" customFormat="true" ht="56.25" hidden="false" customHeight="false" outlineLevel="0" collapsed="false">
      <c r="A13" s="281"/>
      <c r="B13" s="281"/>
      <c r="C13" s="281"/>
      <c r="D13" s="281" t="n">
        <v>1</v>
      </c>
      <c r="F13" s="276" t="e">
        <f aca="false">"4."&amp;mergeValue() &amp;"."&amp;mergeValue()&amp;"."&amp;mergeValue()&amp;"."&amp;mergeValue()</f>
        <v>#VALUE!</v>
      </c>
      <c r="G13" s="284" t="s">
        <v>174</v>
      </c>
      <c r="H13" s="278" t="str">
        <f aca="false">IF(Территории!R14="","","" &amp; Территории!R14 &amp; "")</f>
        <v>город Ярославль (78701000)</v>
      </c>
      <c r="I13" s="285" t="s">
        <v>175</v>
      </c>
      <c r="J13" s="280"/>
      <c r="K13" s="268"/>
      <c r="L13" s="268"/>
      <c r="M13" s="268"/>
      <c r="N13" s="268"/>
      <c r="O13" s="268"/>
      <c r="P13" s="268"/>
      <c r="Q13" s="268"/>
      <c r="R13" s="268"/>
      <c r="S13" s="268"/>
      <c r="T13" s="268"/>
    </row>
    <row r="14" s="269" customFormat="true" ht="45" hidden="false" customHeight="false" outlineLevel="0" collapsed="false">
      <c r="A14" s="281" t="n">
        <v>2</v>
      </c>
      <c r="B14" s="268"/>
      <c r="C14" s="268"/>
      <c r="D14" s="268"/>
      <c r="F14" s="276" t="e">
        <f aca="false">"2." &amp;mergeValue()</f>
        <v>#VALUE!</v>
      </c>
      <c r="G14" s="277" t="s">
        <v>164</v>
      </c>
      <c r="H14" s="278" t="str">
        <f aca="false">IF('Перечень тарифов'!R24="","наименование отсутствует","" &amp; 'Перечень тарифов'!R24 &amp; "")</f>
        <v>наименование отсутствует</v>
      </c>
      <c r="I14" s="279" t="s">
        <v>165</v>
      </c>
      <c r="J14" s="280"/>
      <c r="K14" s="268"/>
      <c r="L14" s="268"/>
      <c r="M14" s="268"/>
      <c r="N14" s="268"/>
      <c r="O14" s="268"/>
      <c r="P14" s="268"/>
      <c r="Q14" s="268"/>
      <c r="R14" s="268"/>
      <c r="S14" s="268"/>
      <c r="T14" s="268"/>
    </row>
    <row r="15" s="269" customFormat="true" ht="22.5" hidden="false" customHeight="false" outlineLevel="0" collapsed="false">
      <c r="A15" s="281"/>
      <c r="B15" s="268"/>
      <c r="C15" s="268"/>
      <c r="D15" s="268"/>
      <c r="F15" s="276" t="e">
        <f aca="false">"3." &amp;mergeValue()</f>
        <v>#VALUE!</v>
      </c>
      <c r="G15" s="277" t="s">
        <v>166</v>
      </c>
      <c r="H15" s="278" t="str">
        <f aca="false">IF('Перечень тарифов'!F21="","наименование отсутствует","" &amp; 'Перечень тарифов'!F21 &amp; "")</f>
        <v>Производство тепловой энергии. Некомбинированная выработка</v>
      </c>
      <c r="I15" s="279" t="s">
        <v>167</v>
      </c>
      <c r="J15" s="280"/>
      <c r="K15" s="268"/>
      <c r="L15" s="268"/>
      <c r="M15" s="268"/>
      <c r="N15" s="268"/>
      <c r="O15" s="268"/>
      <c r="P15" s="268"/>
      <c r="Q15" s="268"/>
      <c r="R15" s="268"/>
      <c r="S15" s="268"/>
      <c r="T15" s="268"/>
    </row>
    <row r="16" s="269" customFormat="true" ht="22.5" hidden="false" customHeight="false" outlineLevel="0" collapsed="false">
      <c r="A16" s="281"/>
      <c r="B16" s="268"/>
      <c r="C16" s="268"/>
      <c r="D16" s="268"/>
      <c r="F16" s="276" t="e">
        <f aca="false">"4."&amp;mergeValue()</f>
        <v>#VALUE!</v>
      </c>
      <c r="G16" s="277" t="s">
        <v>168</v>
      </c>
      <c r="H16" s="272" t="s">
        <v>169</v>
      </c>
      <c r="I16" s="279"/>
      <c r="J16" s="280"/>
      <c r="K16" s="268"/>
      <c r="L16" s="268"/>
      <c r="M16" s="268"/>
      <c r="N16" s="268"/>
      <c r="O16" s="268"/>
      <c r="P16" s="268"/>
      <c r="Q16" s="268"/>
      <c r="R16" s="268"/>
      <c r="S16" s="268"/>
      <c r="T16" s="268"/>
    </row>
    <row r="17" s="269" customFormat="true" ht="18.75" hidden="false" customHeight="false" outlineLevel="0" collapsed="false">
      <c r="A17" s="281"/>
      <c r="B17" s="281" t="n">
        <v>1</v>
      </c>
      <c r="C17" s="281"/>
      <c r="D17" s="281"/>
      <c r="F17" s="276" t="e">
        <f aca="false">"4."&amp;mergeValue() &amp;"."&amp;mergeValue()</f>
        <v>#VALUE!</v>
      </c>
      <c r="G17" s="282" t="s">
        <v>170</v>
      </c>
      <c r="H17" s="278" t="e">
        <f aca="false">IF(#NAME?="","",#NAME?)</f>
        <v>#N/A</v>
      </c>
      <c r="I17" s="279" t="s">
        <v>171</v>
      </c>
      <c r="J17" s="280"/>
      <c r="K17" s="268"/>
      <c r="L17" s="268"/>
      <c r="M17" s="268"/>
      <c r="N17" s="268"/>
      <c r="O17" s="268"/>
      <c r="P17" s="268"/>
      <c r="Q17" s="268"/>
      <c r="R17" s="268"/>
      <c r="S17" s="268"/>
      <c r="T17" s="268"/>
    </row>
    <row r="18" s="269" customFormat="true" ht="22.5" hidden="false" customHeight="false" outlineLevel="0" collapsed="false">
      <c r="A18" s="281"/>
      <c r="B18" s="281"/>
      <c r="C18" s="281" t="n">
        <v>1</v>
      </c>
      <c r="D18" s="281"/>
      <c r="F18" s="276" t="e">
        <f aca="false">"4."&amp;mergeValue() &amp;"."&amp;mergeValue()&amp;"."&amp;mergeValue()</f>
        <v>#VALUE!</v>
      </c>
      <c r="G18" s="283" t="s">
        <v>172</v>
      </c>
      <c r="H18" s="278" t="str">
        <f aca="false">IF(Территории!H16="","","" &amp; Территории!H16 &amp; "")</f>
        <v>Ростовский муниципальный район</v>
      </c>
      <c r="I18" s="279" t="s">
        <v>173</v>
      </c>
      <c r="J18" s="280"/>
      <c r="K18" s="268"/>
      <c r="L18" s="268"/>
      <c r="M18" s="268"/>
      <c r="N18" s="268"/>
      <c r="O18" s="268"/>
      <c r="P18" s="268"/>
      <c r="Q18" s="268"/>
      <c r="R18" s="268"/>
      <c r="S18" s="268"/>
      <c r="T18" s="268"/>
    </row>
    <row r="19" s="269" customFormat="true" ht="56.25" hidden="false" customHeight="false" outlineLevel="0" collapsed="false">
      <c r="A19" s="281"/>
      <c r="B19" s="281"/>
      <c r="C19" s="281"/>
      <c r="D19" s="281" t="n">
        <v>1</v>
      </c>
      <c r="F19" s="276" t="e">
        <f aca="false">"4."&amp;mergeValue() &amp;"."&amp;mergeValue()&amp;"."&amp;mergeValue()&amp;"."&amp;mergeValue()</f>
        <v>#VALUE!</v>
      </c>
      <c r="G19" s="284" t="s">
        <v>174</v>
      </c>
      <c r="H19" s="278" t="str">
        <f aca="false">IF(Территории!R17="","","" &amp; Территории!R17 &amp; "")</f>
        <v>Семибратово сельское поселение (78637447)</v>
      </c>
      <c r="I19" s="285" t="s">
        <v>175</v>
      </c>
      <c r="J19" s="280"/>
      <c r="K19" s="268"/>
      <c r="L19" s="268"/>
      <c r="M19" s="268"/>
      <c r="N19" s="268"/>
      <c r="O19" s="268"/>
      <c r="P19" s="268"/>
      <c r="Q19" s="268"/>
      <c r="R19" s="268"/>
      <c r="S19" s="268"/>
      <c r="T19" s="268"/>
    </row>
    <row r="20" s="269" customFormat="true" ht="45" hidden="false" customHeight="false" outlineLevel="0" collapsed="false">
      <c r="A20" s="281" t="n">
        <v>3</v>
      </c>
      <c r="B20" s="268"/>
      <c r="C20" s="268"/>
      <c r="D20" s="268"/>
      <c r="F20" s="276" t="e">
        <f aca="false">"2." &amp;mergeValue()</f>
        <v>#VALUE!</v>
      </c>
      <c r="G20" s="277" t="s">
        <v>164</v>
      </c>
      <c r="H20" s="278" t="str">
        <f aca="false">IF('Перечень тарифов'!R27="","наименование отсутствует","" &amp; 'Перечень тарифов'!R27 &amp; "")</f>
        <v>наименование отсутствует</v>
      </c>
      <c r="I20" s="279" t="s">
        <v>165</v>
      </c>
      <c r="J20" s="280"/>
      <c r="K20" s="268"/>
      <c r="L20" s="268"/>
      <c r="M20" s="268"/>
      <c r="N20" s="268"/>
      <c r="O20" s="268"/>
      <c r="P20" s="268"/>
      <c r="Q20" s="268"/>
      <c r="R20" s="268"/>
      <c r="S20" s="268"/>
      <c r="T20" s="268"/>
    </row>
    <row r="21" s="269" customFormat="true" ht="22.5" hidden="false" customHeight="false" outlineLevel="0" collapsed="false">
      <c r="A21" s="281"/>
      <c r="B21" s="268"/>
      <c r="C21" s="268"/>
      <c r="D21" s="268"/>
      <c r="F21" s="276" t="e">
        <f aca="false">"3." &amp;mergeValue()</f>
        <v>#VALUE!</v>
      </c>
      <c r="G21" s="277" t="s">
        <v>166</v>
      </c>
      <c r="H21" s="278" t="str">
        <f aca="false">IF('Перечень тарифов'!F21="","наименование отсутствует","" &amp; 'Перечень тарифов'!F21 &amp; "")</f>
        <v>Производство тепловой энергии. Некомбинированная выработка</v>
      </c>
      <c r="I21" s="279" t="s">
        <v>167</v>
      </c>
      <c r="J21" s="280"/>
      <c r="K21" s="268"/>
      <c r="L21" s="268"/>
      <c r="M21" s="268"/>
      <c r="N21" s="268"/>
      <c r="O21" s="268"/>
      <c r="P21" s="268"/>
      <c r="Q21" s="268"/>
      <c r="R21" s="268"/>
      <c r="S21" s="268"/>
      <c r="T21" s="268"/>
    </row>
    <row r="22" s="269" customFormat="true" ht="22.5" hidden="false" customHeight="false" outlineLevel="0" collapsed="false">
      <c r="A22" s="281"/>
      <c r="B22" s="268"/>
      <c r="C22" s="268"/>
      <c r="D22" s="268"/>
      <c r="F22" s="276" t="e">
        <f aca="false">"4."&amp;mergeValue()</f>
        <v>#VALUE!</v>
      </c>
      <c r="G22" s="277" t="s">
        <v>168</v>
      </c>
      <c r="H22" s="272" t="s">
        <v>169</v>
      </c>
      <c r="I22" s="279"/>
      <c r="J22" s="280"/>
      <c r="K22" s="268"/>
      <c r="L22" s="268"/>
      <c r="M22" s="268"/>
      <c r="N22" s="268"/>
      <c r="O22" s="268"/>
      <c r="P22" s="268"/>
      <c r="Q22" s="268"/>
      <c r="R22" s="268"/>
      <c r="S22" s="268"/>
      <c r="T22" s="268"/>
    </row>
    <row r="23" s="269" customFormat="true" ht="18.75" hidden="false" customHeight="false" outlineLevel="0" collapsed="false">
      <c r="A23" s="281"/>
      <c r="B23" s="281" t="n">
        <v>1</v>
      </c>
      <c r="C23" s="281"/>
      <c r="D23" s="281"/>
      <c r="F23" s="276" t="e">
        <f aca="false">"4."&amp;mergeValue() &amp;"."&amp;mergeValue()</f>
        <v>#VALUE!</v>
      </c>
      <c r="G23" s="282" t="s">
        <v>170</v>
      </c>
      <c r="H23" s="278" t="e">
        <f aca="false">IF(#NAME?="","",#NAME?)</f>
        <v>#N/A</v>
      </c>
      <c r="I23" s="279" t="s">
        <v>171</v>
      </c>
      <c r="J23" s="280"/>
      <c r="K23" s="268"/>
      <c r="L23" s="268"/>
      <c r="M23" s="268"/>
      <c r="N23" s="268"/>
      <c r="O23" s="268"/>
      <c r="P23" s="268"/>
      <c r="Q23" s="268"/>
      <c r="R23" s="268"/>
      <c r="S23" s="268"/>
      <c r="T23" s="268"/>
    </row>
    <row r="24" s="269" customFormat="true" ht="22.5" hidden="false" customHeight="false" outlineLevel="0" collapsed="false">
      <c r="A24" s="281"/>
      <c r="B24" s="281"/>
      <c r="C24" s="281" t="n">
        <v>1</v>
      </c>
      <c r="D24" s="281"/>
      <c r="F24" s="276" t="e">
        <f aca="false">"4."&amp;mergeValue() &amp;"."&amp;mergeValue()&amp;"."&amp;mergeValue()</f>
        <v>#VALUE!</v>
      </c>
      <c r="G24" s="283" t="s">
        <v>172</v>
      </c>
      <c r="H24" s="278" t="str">
        <f aca="false">IF(Территории!H19="","","" &amp; Территории!H19 &amp; "")</f>
        <v>Угличский муниципальный район</v>
      </c>
      <c r="I24" s="279" t="s">
        <v>173</v>
      </c>
      <c r="J24" s="280"/>
      <c r="K24" s="268"/>
      <c r="L24" s="268"/>
      <c r="M24" s="268"/>
      <c r="N24" s="268"/>
      <c r="O24" s="268"/>
      <c r="P24" s="268"/>
      <c r="Q24" s="268"/>
      <c r="R24" s="268"/>
      <c r="S24" s="268"/>
      <c r="T24" s="268"/>
    </row>
    <row r="25" s="269" customFormat="true" ht="56.25" hidden="false" customHeight="false" outlineLevel="0" collapsed="false">
      <c r="A25" s="281"/>
      <c r="B25" s="281"/>
      <c r="C25" s="281"/>
      <c r="D25" s="281" t="n">
        <v>1</v>
      </c>
      <c r="F25" s="276" t="e">
        <f aca="false">"4."&amp;mergeValue() &amp;"."&amp;mergeValue()&amp;"."&amp;mergeValue()&amp;"."&amp;mergeValue()</f>
        <v>#VALUE!</v>
      </c>
      <c r="G25" s="284" t="s">
        <v>174</v>
      </c>
      <c r="H25" s="278" t="str">
        <f aca="false">IF(Территории!R20="","","" &amp; Территории!R20 &amp; "")</f>
        <v>Угличский муниципальный район (78646000)</v>
      </c>
      <c r="I25" s="285" t="s">
        <v>175</v>
      </c>
      <c r="J25" s="280"/>
      <c r="K25" s="268"/>
      <c r="L25" s="268"/>
      <c r="M25" s="268"/>
      <c r="N25" s="268"/>
      <c r="O25" s="268"/>
      <c r="P25" s="268"/>
      <c r="Q25" s="268"/>
      <c r="R25" s="268"/>
      <c r="S25" s="268"/>
      <c r="T25" s="268"/>
    </row>
    <row r="26" s="269" customFormat="true" ht="45" hidden="false" customHeight="false" outlineLevel="0" collapsed="false">
      <c r="A26" s="281" t="n">
        <v>4</v>
      </c>
      <c r="B26" s="268"/>
      <c r="C26" s="268"/>
      <c r="D26" s="268"/>
      <c r="F26" s="276" t="e">
        <f aca="false">"2." &amp;mergeValue()</f>
        <v>#VALUE!</v>
      </c>
      <c r="G26" s="277" t="s">
        <v>164</v>
      </c>
      <c r="H26" s="278" t="str">
        <f aca="false">IF('Перечень тарифов'!R32="","наименование отсутствует","" &amp; 'Перечень тарифов'!R32 &amp; "")</f>
        <v>наименование отсутствует</v>
      </c>
      <c r="I26" s="279" t="s">
        <v>165</v>
      </c>
      <c r="J26" s="280"/>
      <c r="K26" s="268"/>
      <c r="L26" s="268"/>
      <c r="M26" s="268"/>
      <c r="N26" s="268"/>
      <c r="O26" s="268"/>
      <c r="P26" s="268"/>
      <c r="Q26" s="268"/>
      <c r="R26" s="268"/>
      <c r="S26" s="268"/>
      <c r="T26" s="268"/>
    </row>
    <row r="27" s="269" customFormat="true" ht="22.5" hidden="false" customHeight="false" outlineLevel="0" collapsed="false">
      <c r="A27" s="281"/>
      <c r="B27" s="268"/>
      <c r="C27" s="268"/>
      <c r="D27" s="268"/>
      <c r="F27" s="276" t="e">
        <f aca="false">"3." &amp;mergeValue()</f>
        <v>#VALUE!</v>
      </c>
      <c r="G27" s="277" t="s">
        <v>166</v>
      </c>
      <c r="H27" s="278" t="str">
        <f aca="false">IF('Перечень тарифов'!F32="","наименование отсутствует","" &amp; 'Перечень тарифов'!F32 &amp; "")</f>
        <v>Передача. Тепловая энергия</v>
      </c>
      <c r="I27" s="279" t="s">
        <v>167</v>
      </c>
      <c r="J27" s="280"/>
      <c r="K27" s="268"/>
      <c r="L27" s="268"/>
      <c r="M27" s="268"/>
      <c r="N27" s="268"/>
      <c r="O27" s="268"/>
      <c r="P27" s="268"/>
      <c r="Q27" s="268"/>
      <c r="R27" s="268"/>
      <c r="S27" s="268"/>
      <c r="T27" s="268"/>
    </row>
    <row r="28" s="269" customFormat="true" ht="22.5" hidden="false" customHeight="false" outlineLevel="0" collapsed="false">
      <c r="A28" s="281"/>
      <c r="B28" s="268"/>
      <c r="C28" s="268"/>
      <c r="D28" s="268"/>
      <c r="F28" s="276" t="e">
        <f aca="false">"4."&amp;mergeValue()</f>
        <v>#VALUE!</v>
      </c>
      <c r="G28" s="277" t="s">
        <v>168</v>
      </c>
      <c r="H28" s="272" t="s">
        <v>169</v>
      </c>
      <c r="I28" s="279"/>
      <c r="J28" s="280"/>
      <c r="K28" s="268"/>
      <c r="L28" s="268"/>
      <c r="M28" s="268"/>
      <c r="N28" s="268"/>
      <c r="O28" s="268"/>
      <c r="P28" s="268"/>
      <c r="Q28" s="268"/>
      <c r="R28" s="268"/>
      <c r="S28" s="268"/>
      <c r="T28" s="268"/>
    </row>
    <row r="29" s="269" customFormat="true" ht="18.75" hidden="false" customHeight="false" outlineLevel="0" collapsed="false">
      <c r="A29" s="281"/>
      <c r="B29" s="281" t="n">
        <v>1</v>
      </c>
      <c r="C29" s="281"/>
      <c r="D29" s="281"/>
      <c r="F29" s="276" t="e">
        <f aca="false">"4."&amp;mergeValue() &amp;"."&amp;mergeValue()</f>
        <v>#VALUE!</v>
      </c>
      <c r="G29" s="282" t="s">
        <v>170</v>
      </c>
      <c r="H29" s="278" t="e">
        <f aca="false">IF(#NAME?="","",#NAME?)</f>
        <v>#N/A</v>
      </c>
      <c r="I29" s="279" t="s">
        <v>171</v>
      </c>
      <c r="J29" s="280"/>
      <c r="K29" s="268"/>
      <c r="L29" s="268"/>
      <c r="M29" s="268"/>
      <c r="N29" s="268"/>
      <c r="O29" s="268"/>
      <c r="P29" s="268"/>
      <c r="Q29" s="268"/>
      <c r="R29" s="268"/>
      <c r="S29" s="268"/>
      <c r="T29" s="268"/>
    </row>
    <row r="30" s="269" customFormat="true" ht="22.5" hidden="false" customHeight="false" outlineLevel="0" collapsed="false">
      <c r="A30" s="281"/>
      <c r="B30" s="281"/>
      <c r="C30" s="281" t="n">
        <v>1</v>
      </c>
      <c r="D30" s="281"/>
      <c r="F30" s="276" t="e">
        <f aca="false">"4."&amp;mergeValue() &amp;"."&amp;mergeValue()&amp;"."&amp;mergeValue()</f>
        <v>#VALUE!</v>
      </c>
      <c r="G30" s="283" t="s">
        <v>172</v>
      </c>
      <c r="H30" s="278" t="str">
        <f aca="false">IF(Территории!H19="","","" &amp; Территории!H19 &amp; "")</f>
        <v>Угличский муниципальный район</v>
      </c>
      <c r="I30" s="279" t="s">
        <v>173</v>
      </c>
      <c r="J30" s="280"/>
      <c r="K30" s="268"/>
      <c r="L30" s="268"/>
      <c r="M30" s="268"/>
      <c r="N30" s="268"/>
      <c r="O30" s="268"/>
      <c r="P30" s="268"/>
      <c r="Q30" s="268"/>
      <c r="R30" s="268"/>
      <c r="S30" s="268"/>
      <c r="T30" s="268"/>
    </row>
    <row r="31" s="269" customFormat="true" ht="56.25" hidden="false" customHeight="false" outlineLevel="0" collapsed="false">
      <c r="A31" s="281"/>
      <c r="B31" s="281"/>
      <c r="C31" s="281"/>
      <c r="D31" s="281" t="n">
        <v>1</v>
      </c>
      <c r="F31" s="276" t="e">
        <f aca="false">"4."&amp;mergeValue() &amp;"."&amp;mergeValue()&amp;"."&amp;mergeValue()&amp;"."&amp;mergeValue()</f>
        <v>#VALUE!</v>
      </c>
      <c r="G31" s="284" t="s">
        <v>174</v>
      </c>
      <c r="H31" s="278" t="str">
        <f aca="false">IF(Территории!R20="","","" &amp; Территории!R20 &amp; "")</f>
        <v>Угличский муниципальный район (78646000)</v>
      </c>
      <c r="I31" s="285" t="s">
        <v>175</v>
      </c>
      <c r="J31" s="280"/>
      <c r="K31" s="268"/>
      <c r="L31" s="268"/>
      <c r="M31" s="268"/>
      <c r="N31" s="268"/>
      <c r="O31" s="268"/>
      <c r="P31" s="268"/>
      <c r="Q31" s="268"/>
      <c r="R31" s="268"/>
      <c r="S31" s="268"/>
      <c r="T31" s="268"/>
    </row>
    <row r="32" s="269" customFormat="true" ht="45" hidden="false" customHeight="false" outlineLevel="0" collapsed="false">
      <c r="A32" s="281" t="n">
        <v>5</v>
      </c>
      <c r="B32" s="268"/>
      <c r="C32" s="268"/>
      <c r="D32" s="268"/>
      <c r="F32" s="276" t="e">
        <f aca="false">"2." &amp;mergeValue()</f>
        <v>#VALUE!</v>
      </c>
      <c r="G32" s="277" t="s">
        <v>164</v>
      </c>
      <c r="H32" s="278" t="str">
        <f aca="false">IF('Перечень тарифов'!R37="","наименование отсутствует","" &amp; 'Перечень тарифов'!R37 &amp; "")</f>
        <v>наименование отсутствует</v>
      </c>
      <c r="I32" s="279" t="s">
        <v>165</v>
      </c>
      <c r="J32" s="280"/>
      <c r="K32" s="268"/>
      <c r="L32" s="268"/>
      <c r="M32" s="268"/>
      <c r="N32" s="268"/>
      <c r="O32" s="268"/>
      <c r="P32" s="268"/>
      <c r="Q32" s="268"/>
      <c r="R32" s="268"/>
      <c r="S32" s="268"/>
      <c r="T32" s="268"/>
    </row>
    <row r="33" s="269" customFormat="true" ht="22.5" hidden="false" customHeight="false" outlineLevel="0" collapsed="false">
      <c r="A33" s="281"/>
      <c r="B33" s="268"/>
      <c r="C33" s="268"/>
      <c r="D33" s="268"/>
      <c r="F33" s="276" t="e">
        <f aca="false">"3." &amp;mergeValue()</f>
        <v>#VALUE!</v>
      </c>
      <c r="G33" s="277" t="s">
        <v>166</v>
      </c>
      <c r="H33" s="278" t="str">
        <f aca="false">IF('Перечень тарифов'!F37="","наименование отсутствует","" &amp; 'Перечень тарифов'!F37 &amp; "")</f>
        <v>Производство. Теплоноситель</v>
      </c>
      <c r="I33" s="279" t="s">
        <v>167</v>
      </c>
      <c r="J33" s="280"/>
      <c r="K33" s="268"/>
      <c r="L33" s="268"/>
      <c r="M33" s="268"/>
      <c r="N33" s="268"/>
      <c r="O33" s="268"/>
      <c r="P33" s="268"/>
      <c r="Q33" s="268"/>
      <c r="R33" s="268"/>
      <c r="S33" s="268"/>
      <c r="T33" s="268"/>
    </row>
    <row r="34" s="269" customFormat="true" ht="22.5" hidden="false" customHeight="false" outlineLevel="0" collapsed="false">
      <c r="A34" s="281"/>
      <c r="B34" s="268"/>
      <c r="C34" s="268"/>
      <c r="D34" s="268"/>
      <c r="F34" s="276" t="e">
        <f aca="false">"4."&amp;mergeValue()</f>
        <v>#VALUE!</v>
      </c>
      <c r="G34" s="277" t="s">
        <v>168</v>
      </c>
      <c r="H34" s="272" t="s">
        <v>169</v>
      </c>
      <c r="I34" s="279"/>
      <c r="J34" s="280"/>
      <c r="K34" s="268"/>
      <c r="L34" s="268"/>
      <c r="M34" s="268"/>
      <c r="N34" s="268"/>
      <c r="O34" s="268"/>
      <c r="P34" s="268"/>
      <c r="Q34" s="268"/>
      <c r="R34" s="268"/>
      <c r="S34" s="268"/>
      <c r="T34" s="268"/>
    </row>
    <row r="35" s="269" customFormat="true" ht="18.75" hidden="false" customHeight="false" outlineLevel="0" collapsed="false">
      <c r="A35" s="281"/>
      <c r="B35" s="281" t="n">
        <v>1</v>
      </c>
      <c r="C35" s="281"/>
      <c r="D35" s="281"/>
      <c r="F35" s="276" t="e">
        <f aca="false">"4."&amp;mergeValue() &amp;"."&amp;mergeValue()</f>
        <v>#VALUE!</v>
      </c>
      <c r="G35" s="282" t="s">
        <v>170</v>
      </c>
      <c r="H35" s="278" t="e">
        <f aca="false">IF(#NAME?="","",#NAME?)</f>
        <v>#N/A</v>
      </c>
      <c r="I35" s="279" t="s">
        <v>171</v>
      </c>
      <c r="J35" s="280"/>
      <c r="K35" s="268"/>
      <c r="L35" s="268"/>
      <c r="M35" s="268"/>
      <c r="N35" s="268"/>
      <c r="O35" s="268"/>
      <c r="P35" s="268"/>
      <c r="Q35" s="268"/>
      <c r="R35" s="268"/>
      <c r="S35" s="268"/>
      <c r="T35" s="268"/>
    </row>
    <row r="36" s="269" customFormat="true" ht="22.5" hidden="false" customHeight="false" outlineLevel="0" collapsed="false">
      <c r="A36" s="281"/>
      <c r="B36" s="281"/>
      <c r="C36" s="281" t="n">
        <v>1</v>
      </c>
      <c r="D36" s="281"/>
      <c r="F36" s="276" t="e">
        <f aca="false">"4."&amp;mergeValue() &amp;"."&amp;mergeValue()&amp;"."&amp;mergeValue()</f>
        <v>#VALUE!</v>
      </c>
      <c r="G36" s="283" t="s">
        <v>172</v>
      </c>
      <c r="H36" s="278" t="str">
        <f aca="false">IF(Территории!H13="","","" &amp; Территории!H13 &amp; "")</f>
        <v>город Ярославль</v>
      </c>
      <c r="I36" s="279" t="s">
        <v>173</v>
      </c>
      <c r="J36" s="280"/>
      <c r="K36" s="268"/>
      <c r="L36" s="268"/>
      <c r="M36" s="268"/>
      <c r="N36" s="268"/>
      <c r="O36" s="268"/>
      <c r="P36" s="268"/>
      <c r="Q36" s="268"/>
      <c r="R36" s="268"/>
      <c r="S36" s="268"/>
      <c r="T36" s="268"/>
    </row>
    <row r="37" s="269" customFormat="true" ht="56.25" hidden="false" customHeight="false" outlineLevel="0" collapsed="false">
      <c r="A37" s="281"/>
      <c r="B37" s="281"/>
      <c r="C37" s="281"/>
      <c r="D37" s="281" t="n">
        <v>1</v>
      </c>
      <c r="F37" s="276" t="e">
        <f aca="false">"4."&amp;mergeValue() &amp;"."&amp;mergeValue()&amp;"."&amp;mergeValue()&amp;"."&amp;mergeValue()</f>
        <v>#VALUE!</v>
      </c>
      <c r="G37" s="284" t="s">
        <v>174</v>
      </c>
      <c r="H37" s="278" t="str">
        <f aca="false">IF(Территории!R14="","","" &amp; Территории!R14 &amp; "")</f>
        <v>город Ярославль (78701000)</v>
      </c>
      <c r="I37" s="285" t="s">
        <v>175</v>
      </c>
      <c r="J37" s="280"/>
      <c r="K37" s="268"/>
      <c r="L37" s="268"/>
      <c r="M37" s="268"/>
      <c r="N37" s="268"/>
      <c r="O37" s="268"/>
      <c r="P37" s="268"/>
      <c r="Q37" s="268"/>
      <c r="R37" s="268"/>
      <c r="S37" s="268"/>
      <c r="T37" s="268"/>
    </row>
    <row r="38" s="245" customFormat="true" ht="3" hidden="false" customHeight="true" outlineLevel="0" collapsed="false">
      <c r="A38" s="208"/>
      <c r="B38" s="208"/>
      <c r="C38" s="208"/>
      <c r="D38" s="208"/>
      <c r="F38" s="300"/>
      <c r="G38" s="436"/>
      <c r="H38" s="437"/>
      <c r="I38" s="302"/>
      <c r="J38" s="208"/>
      <c r="K38" s="208"/>
      <c r="L38" s="208"/>
      <c r="M38" s="208"/>
      <c r="N38" s="208"/>
      <c r="O38" s="208"/>
      <c r="P38" s="208"/>
      <c r="Q38" s="208"/>
      <c r="R38" s="208"/>
      <c r="S38" s="208"/>
      <c r="T38" s="208"/>
    </row>
    <row r="39" s="245" customFormat="true" ht="15" hidden="false" customHeight="true" outlineLevel="0" collapsed="false">
      <c r="A39" s="208"/>
      <c r="B39" s="208"/>
      <c r="C39" s="208"/>
      <c r="D39" s="208"/>
      <c r="F39" s="300"/>
      <c r="G39" s="301" t="s">
        <v>180</v>
      </c>
      <c r="H39" s="301"/>
      <c r="I39" s="302"/>
      <c r="J39" s="208"/>
      <c r="K39" s="208"/>
      <c r="L39" s="208"/>
      <c r="M39" s="208"/>
      <c r="N39" s="208"/>
      <c r="O39" s="208"/>
      <c r="P39" s="208"/>
      <c r="Q39" s="208"/>
      <c r="R39" s="208"/>
      <c r="S39" s="208"/>
      <c r="T39" s="208"/>
    </row>
  </sheetData>
  <sheetProtection sheet="true" password="fa9c" objects="true" scenarios="true" formatColumns="false" formatRows="false"/>
  <mergeCells count="19">
    <mergeCell ref="F2:H2"/>
    <mergeCell ref="F4:H4"/>
    <mergeCell ref="I4:I5"/>
    <mergeCell ref="A8:A13"/>
    <mergeCell ref="B11:B13"/>
    <mergeCell ref="C12:C13"/>
    <mergeCell ref="A14:A19"/>
    <mergeCell ref="B17:B19"/>
    <mergeCell ref="C18:C19"/>
    <mergeCell ref="A20:A25"/>
    <mergeCell ref="B23:B25"/>
    <mergeCell ref="C24:C25"/>
    <mergeCell ref="A26:A31"/>
    <mergeCell ref="B29:B31"/>
    <mergeCell ref="C30:C31"/>
    <mergeCell ref="A32:A37"/>
    <mergeCell ref="B35:B37"/>
    <mergeCell ref="C36:C37"/>
    <mergeCell ref="G39:H39"/>
  </mergeCells>
  <dataValidations count="1">
    <dataValidation allowBlank="true" error="Допускается ввод не более 900 символов!" errorTitle="Ошибка" operator="lessThanOrEqual" showDropDown="false" showErrorMessage="true" showInputMessage="true" sqref="I38:I3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sheetPr filterMode="false">
    <pageSetUpPr fitToPage="true"/>
  </sheetPr>
  <dimension ref="A1:Q15"/>
  <sheetViews>
    <sheetView showFormulas="false" showGridLines="false" showRowColHeaders="true" showZeros="true" rightToLeft="false" tabSelected="false" showOutlineSymbols="true" defaultGridColor="true" view="normal" topLeftCell="C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303" width="9.14"/>
    <col collapsed="false" customWidth="true" hidden="true" outlineLevel="0" max="2" min="2" style="136" width="9.14"/>
    <col collapsed="false" customWidth="true" hidden="false" outlineLevel="0" max="3" min="3" style="266" width="3.71"/>
    <col collapsed="false" customWidth="true" hidden="false" outlineLevel="0" max="4" min="4" style="137" width="6.28"/>
    <col collapsed="false" customWidth="true" hidden="false" outlineLevel="0" max="5" min="5" style="137" width="64.14"/>
    <col collapsed="false" customWidth="true" hidden="false" outlineLevel="0" max="7" min="6" style="137" width="35.71"/>
    <col collapsed="false" customWidth="true" hidden="false" outlineLevel="0" max="8" min="8" style="137" width="115.72"/>
    <col collapsed="false" customWidth="false" hidden="false" outlineLevel="0" max="9" min="9" style="137" width="10.56"/>
    <col collapsed="false" customWidth="false" hidden="false" outlineLevel="0" max="11" min="10" style="139" width="10.56"/>
    <col collapsed="false" customWidth="false" hidden="false" outlineLevel="0" max="1024" min="12" style="137" width="10.56"/>
  </cols>
  <sheetData>
    <row r="1" customFormat="false" ht="14.25" hidden="true" customHeight="false" outlineLevel="0" collapsed="false">
      <c r="N1" s="481"/>
      <c r="O1" s="481"/>
      <c r="Q1" s="481"/>
    </row>
    <row r="2" customFormat="false" ht="14.25" hidden="true" customHeight="false" outlineLevel="0" collapsed="false"/>
    <row r="3" customFormat="false" ht="14.25" hidden="true" customHeight="false" outlineLevel="0" collapsed="false"/>
    <row r="4" customFormat="false" ht="3" hidden="false" customHeight="true" outlineLevel="0" collapsed="false">
      <c r="C4" s="305"/>
      <c r="D4" s="306"/>
      <c r="E4" s="306"/>
      <c r="F4" s="306"/>
      <c r="G4" s="482"/>
      <c r="H4" s="482"/>
    </row>
    <row r="5" customFormat="false" ht="26.1" hidden="false" customHeight="true" outlineLevel="0" collapsed="false">
      <c r="C5" s="305"/>
      <c r="D5" s="307" t="s">
        <v>265</v>
      </c>
      <c r="E5" s="307"/>
      <c r="F5" s="307"/>
      <c r="G5" s="307"/>
      <c r="H5" s="483"/>
    </row>
    <row r="6" customFormat="false" ht="3" hidden="false" customHeight="true" outlineLevel="0" collapsed="false">
      <c r="C6" s="305"/>
      <c r="D6" s="306"/>
      <c r="E6" s="484"/>
      <c r="F6" s="484"/>
      <c r="G6" s="309"/>
      <c r="H6" s="485"/>
    </row>
    <row r="7" customFormat="false" ht="14.25" hidden="false" customHeight="true" outlineLevel="0" collapsed="false">
      <c r="C7" s="305"/>
      <c r="D7" s="322" t="s">
        <v>159</v>
      </c>
      <c r="E7" s="322"/>
      <c r="F7" s="322"/>
      <c r="G7" s="322"/>
      <c r="H7" s="486" t="s">
        <v>160</v>
      </c>
    </row>
    <row r="8" customFormat="false" ht="14.25" hidden="false" customHeight="false" outlineLevel="0" collapsed="false">
      <c r="C8" s="305"/>
      <c r="D8" s="322" t="s">
        <v>93</v>
      </c>
      <c r="E8" s="487" t="s">
        <v>161</v>
      </c>
      <c r="F8" s="487" t="s">
        <v>21</v>
      </c>
      <c r="G8" s="487" t="s">
        <v>266</v>
      </c>
      <c r="H8" s="486"/>
    </row>
    <row r="9" customFormat="false" ht="12" hidden="false" customHeight="true" outlineLevel="0" collapsed="false">
      <c r="C9" s="305"/>
      <c r="D9" s="235" t="s">
        <v>95</v>
      </c>
      <c r="E9" s="235" t="s">
        <v>96</v>
      </c>
      <c r="F9" s="235" t="s">
        <v>97</v>
      </c>
      <c r="G9" s="235" t="s">
        <v>98</v>
      </c>
      <c r="H9" s="235" t="s">
        <v>99</v>
      </c>
    </row>
    <row r="10" customFormat="false" ht="21" hidden="false" customHeight="true" outlineLevel="0" collapsed="false">
      <c r="A10" s="488"/>
      <c r="C10" s="305"/>
      <c r="D10" s="489" t="s">
        <v>95</v>
      </c>
      <c r="E10" s="490" t="s">
        <v>267</v>
      </c>
      <c r="F10" s="491"/>
      <c r="G10" s="492"/>
      <c r="H10" s="285" t="s">
        <v>268</v>
      </c>
    </row>
    <row r="11" customFormat="false" ht="21" hidden="false" customHeight="true" outlineLevel="0" collapsed="false">
      <c r="A11" s="488"/>
      <c r="C11" s="305"/>
      <c r="D11" s="489" t="s">
        <v>96</v>
      </c>
      <c r="E11" s="490" t="s">
        <v>269</v>
      </c>
      <c r="F11" s="491"/>
      <c r="G11" s="492"/>
      <c r="H11" s="285"/>
    </row>
    <row r="12" customFormat="false" ht="21" hidden="false" customHeight="true" outlineLevel="0" collapsed="false">
      <c r="A12" s="493"/>
      <c r="C12" s="427"/>
      <c r="D12" s="489" t="s">
        <v>97</v>
      </c>
      <c r="E12" s="490" t="s">
        <v>270</v>
      </c>
      <c r="F12" s="491"/>
      <c r="G12" s="492"/>
      <c r="H12" s="285"/>
      <c r="I12" s="139"/>
      <c r="K12" s="137"/>
    </row>
    <row r="13" customFormat="false" ht="21" hidden="false" customHeight="true" outlineLevel="0" collapsed="false">
      <c r="A13" s="493"/>
      <c r="C13" s="427"/>
      <c r="D13" s="489" t="s">
        <v>98</v>
      </c>
      <c r="E13" s="490" t="s">
        <v>271</v>
      </c>
      <c r="F13" s="491"/>
      <c r="G13" s="492"/>
      <c r="H13" s="285"/>
      <c r="I13" s="139"/>
      <c r="K13" s="137"/>
    </row>
    <row r="14" customFormat="false" ht="15" hidden="false" customHeight="true" outlineLevel="0" collapsed="false">
      <c r="A14" s="488"/>
      <c r="C14" s="305"/>
      <c r="D14" s="494"/>
      <c r="E14" s="495" t="s">
        <v>272</v>
      </c>
      <c r="F14" s="496"/>
      <c r="G14" s="497"/>
      <c r="H14" s="285"/>
    </row>
    <row r="15" customFormat="false" ht="14.25" hidden="false" customHeight="false" outlineLevel="0" collapsed="false">
      <c r="D15" s="498"/>
      <c r="E15" s="498"/>
      <c r="F15" s="498"/>
      <c r="G15" s="498"/>
      <c r="H15" s="498"/>
    </row>
  </sheetData>
  <sheetProtection sheet="true" password="fa9c" objects="true" scenarios="true" formatColumns="false" formatRows="false"/>
  <mergeCells count="4">
    <mergeCell ref="D5:G5"/>
    <mergeCell ref="D7:G7"/>
    <mergeCell ref="H7:H8"/>
    <mergeCell ref="H10:H14"/>
  </mergeCells>
  <dataValidations count="2">
    <dataValidation allowBlank="true" error="Допускается ввод не более 900 символов!" errorTitle="Ошибка" operator="lessThanOrEqual" showDropDown="false" showErrorMessage="true" showInputMessage="true" sqref="F10:F13 H10 E13" type="textLength">
      <formula1>900</formula1>
      <formula2>0</formula2>
    </dataValidation>
    <dataValidation allowBlank="true" error="Допускается ввод не более 900 символов!" errorTitle="Ошибка" operator="lessThanOrEqual"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howDropDown="false" showErrorMessage="true" showInputMessage="true" sqref="G10:G13"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3.xml><?xml version="1.0" encoding="utf-8"?>
<worksheet xmlns="http://schemas.openxmlformats.org/spreadsheetml/2006/main" xmlns:r="http://schemas.openxmlformats.org/officeDocument/2006/relationships">
  <sheetPr filterMode="false">
    <pageSetUpPr fitToPage="false"/>
  </sheetPr>
  <dimension ref="A1:T3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G44" activeCellId="0" sqref="G44"/>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136</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t="str">
        <f aca="false">IF('Перечень тарифов'!R21="","наименование отсутствует","" &amp; 'Перечень тарифов'!R21 &amp; "")</f>
        <v>наименование отсутствует</v>
      </c>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t="str">
        <f aca="false">IF('Перечень тарифов'!F21="","наименование отсутствует","" &amp; 'Перечень тарифов'!F21 &amp; "")</f>
        <v>Производство тепловой энергии. Некомбинированная выработка</v>
      </c>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t="str">
        <f aca="false">IF(Территории!H13="","","" &amp; Территории!H13 &amp; "")</f>
        <v>город Ярославль</v>
      </c>
      <c r="I12" s="279" t="s">
        <v>173</v>
      </c>
      <c r="J12" s="280"/>
      <c r="K12" s="268"/>
      <c r="L12" s="268"/>
      <c r="M12" s="268"/>
      <c r="N12" s="268"/>
      <c r="O12" s="268"/>
      <c r="P12" s="268"/>
      <c r="Q12" s="268"/>
      <c r="R12" s="268"/>
      <c r="S12" s="268"/>
      <c r="T12" s="268"/>
    </row>
    <row r="13" s="269" customFormat="true" ht="56.25" hidden="false" customHeight="false" outlineLevel="0" collapsed="false">
      <c r="A13" s="281"/>
      <c r="B13" s="281"/>
      <c r="C13" s="281"/>
      <c r="D13" s="281" t="n">
        <v>1</v>
      </c>
      <c r="F13" s="276" t="e">
        <f aca="false">"4."&amp;mergeValue() &amp;"."&amp;mergeValue()&amp;"."&amp;mergeValue()&amp;"."&amp;mergeValue()</f>
        <v>#VALUE!</v>
      </c>
      <c r="G13" s="284" t="s">
        <v>174</v>
      </c>
      <c r="H13" s="278" t="str">
        <f aca="false">IF(Территории!R14="","","" &amp; Территории!R14 &amp; "")</f>
        <v>город Ярославль (78701000)</v>
      </c>
      <c r="I13" s="285" t="s">
        <v>175</v>
      </c>
      <c r="J13" s="280"/>
      <c r="K13" s="268"/>
      <c r="L13" s="268"/>
      <c r="M13" s="268"/>
      <c r="N13" s="268"/>
      <c r="O13" s="268"/>
      <c r="P13" s="268"/>
      <c r="Q13" s="268"/>
      <c r="R13" s="268"/>
      <c r="S13" s="268"/>
      <c r="T13" s="268"/>
    </row>
    <row r="14" s="269" customFormat="true" ht="45" hidden="false" customHeight="false" outlineLevel="0" collapsed="false">
      <c r="A14" s="281" t="n">
        <v>2</v>
      </c>
      <c r="B14" s="268"/>
      <c r="C14" s="268"/>
      <c r="D14" s="268"/>
      <c r="F14" s="276" t="e">
        <f aca="false">"2." &amp;mergeValue()</f>
        <v>#VALUE!</v>
      </c>
      <c r="G14" s="277" t="s">
        <v>164</v>
      </c>
      <c r="H14" s="278" t="str">
        <f aca="false">IF('Перечень тарифов'!R24="","наименование отсутствует","" &amp; 'Перечень тарифов'!R24 &amp; "")</f>
        <v>наименование отсутствует</v>
      </c>
      <c r="I14" s="279" t="s">
        <v>165</v>
      </c>
      <c r="J14" s="280"/>
      <c r="K14" s="268"/>
      <c r="L14" s="268"/>
      <c r="M14" s="268"/>
      <c r="N14" s="268"/>
      <c r="O14" s="268"/>
      <c r="P14" s="268"/>
      <c r="Q14" s="268"/>
      <c r="R14" s="268"/>
      <c r="S14" s="268"/>
      <c r="T14" s="268"/>
    </row>
    <row r="15" s="269" customFormat="true" ht="22.5" hidden="false" customHeight="false" outlineLevel="0" collapsed="false">
      <c r="A15" s="281"/>
      <c r="B15" s="268"/>
      <c r="C15" s="268"/>
      <c r="D15" s="268"/>
      <c r="F15" s="276" t="e">
        <f aca="false">"3." &amp;mergeValue()</f>
        <v>#VALUE!</v>
      </c>
      <c r="G15" s="277" t="s">
        <v>166</v>
      </c>
      <c r="H15" s="278" t="str">
        <f aca="false">IF('Перечень тарифов'!F21="","наименование отсутствует","" &amp; 'Перечень тарифов'!F21 &amp; "")</f>
        <v>Производство тепловой энергии. Некомбинированная выработка</v>
      </c>
      <c r="I15" s="279" t="s">
        <v>167</v>
      </c>
      <c r="J15" s="280"/>
      <c r="K15" s="268"/>
      <c r="L15" s="268"/>
      <c r="M15" s="268"/>
      <c r="N15" s="268"/>
      <c r="O15" s="268"/>
      <c r="P15" s="268"/>
      <c r="Q15" s="268"/>
      <c r="R15" s="268"/>
      <c r="S15" s="268"/>
      <c r="T15" s="268"/>
    </row>
    <row r="16" s="269" customFormat="true" ht="22.5" hidden="false" customHeight="false" outlineLevel="0" collapsed="false">
      <c r="A16" s="281"/>
      <c r="B16" s="268"/>
      <c r="C16" s="268"/>
      <c r="D16" s="268"/>
      <c r="F16" s="276" t="e">
        <f aca="false">"4."&amp;mergeValue()</f>
        <v>#VALUE!</v>
      </c>
      <c r="G16" s="277" t="s">
        <v>168</v>
      </c>
      <c r="H16" s="272" t="s">
        <v>169</v>
      </c>
      <c r="I16" s="279"/>
      <c r="J16" s="280"/>
      <c r="K16" s="268"/>
      <c r="L16" s="268"/>
      <c r="M16" s="268"/>
      <c r="N16" s="268"/>
      <c r="O16" s="268"/>
      <c r="P16" s="268"/>
      <c r="Q16" s="268"/>
      <c r="R16" s="268"/>
      <c r="S16" s="268"/>
      <c r="T16" s="268"/>
    </row>
    <row r="17" s="269" customFormat="true" ht="18.75" hidden="false" customHeight="false" outlineLevel="0" collapsed="false">
      <c r="A17" s="281"/>
      <c r="B17" s="281" t="n">
        <v>1</v>
      </c>
      <c r="C17" s="281"/>
      <c r="D17" s="281"/>
      <c r="F17" s="276" t="e">
        <f aca="false">"4."&amp;mergeValue() &amp;"."&amp;mergeValue()</f>
        <v>#VALUE!</v>
      </c>
      <c r="G17" s="282" t="s">
        <v>170</v>
      </c>
      <c r="H17" s="278" t="e">
        <f aca="false">IF(#NAME?="","",#NAME?)</f>
        <v>#N/A</v>
      </c>
      <c r="I17" s="279" t="s">
        <v>171</v>
      </c>
      <c r="J17" s="280"/>
      <c r="K17" s="268"/>
      <c r="L17" s="268"/>
      <c r="M17" s="268"/>
      <c r="N17" s="268"/>
      <c r="O17" s="268"/>
      <c r="P17" s="268"/>
      <c r="Q17" s="268"/>
      <c r="R17" s="268"/>
      <c r="S17" s="268"/>
      <c r="T17" s="268"/>
    </row>
    <row r="18" s="269" customFormat="true" ht="22.5" hidden="false" customHeight="false" outlineLevel="0" collapsed="false">
      <c r="A18" s="281"/>
      <c r="B18" s="281"/>
      <c r="C18" s="281" t="n">
        <v>1</v>
      </c>
      <c r="D18" s="281"/>
      <c r="F18" s="276" t="e">
        <f aca="false">"4."&amp;mergeValue() &amp;"."&amp;mergeValue()&amp;"."&amp;mergeValue()</f>
        <v>#VALUE!</v>
      </c>
      <c r="G18" s="283" t="s">
        <v>172</v>
      </c>
      <c r="H18" s="278" t="str">
        <f aca="false">IF(Территории!H16="","","" &amp; Территории!H16 &amp; "")</f>
        <v>Ростовский муниципальный район</v>
      </c>
      <c r="I18" s="279" t="s">
        <v>173</v>
      </c>
      <c r="J18" s="280"/>
      <c r="K18" s="268"/>
      <c r="L18" s="268"/>
      <c r="M18" s="268"/>
      <c r="N18" s="268"/>
      <c r="O18" s="268"/>
      <c r="P18" s="268"/>
      <c r="Q18" s="268"/>
      <c r="R18" s="268"/>
      <c r="S18" s="268"/>
      <c r="T18" s="268"/>
    </row>
    <row r="19" s="269" customFormat="true" ht="56.25" hidden="false" customHeight="false" outlineLevel="0" collapsed="false">
      <c r="A19" s="281"/>
      <c r="B19" s="281"/>
      <c r="C19" s="281"/>
      <c r="D19" s="281" t="n">
        <v>1</v>
      </c>
      <c r="F19" s="276" t="e">
        <f aca="false">"4."&amp;mergeValue() &amp;"."&amp;mergeValue()&amp;"."&amp;mergeValue()&amp;"."&amp;mergeValue()</f>
        <v>#VALUE!</v>
      </c>
      <c r="G19" s="284" t="s">
        <v>174</v>
      </c>
      <c r="H19" s="278" t="str">
        <f aca="false">IF(Территории!R17="","","" &amp; Территории!R17 &amp; "")</f>
        <v>Семибратово сельское поселение (78637447)</v>
      </c>
      <c r="I19" s="285" t="s">
        <v>175</v>
      </c>
      <c r="J19" s="280"/>
      <c r="K19" s="268"/>
      <c r="L19" s="268"/>
      <c r="M19" s="268"/>
      <c r="N19" s="268"/>
      <c r="O19" s="268"/>
      <c r="P19" s="268"/>
      <c r="Q19" s="268"/>
      <c r="R19" s="268"/>
      <c r="S19" s="268"/>
      <c r="T19" s="268"/>
    </row>
    <row r="20" s="269" customFormat="true" ht="45" hidden="false" customHeight="false" outlineLevel="0" collapsed="false">
      <c r="A20" s="281" t="n">
        <v>3</v>
      </c>
      <c r="B20" s="268"/>
      <c r="C20" s="268"/>
      <c r="D20" s="268"/>
      <c r="F20" s="276" t="e">
        <f aca="false">"2." &amp;mergeValue()</f>
        <v>#VALUE!</v>
      </c>
      <c r="G20" s="277" t="s">
        <v>164</v>
      </c>
      <c r="H20" s="278" t="str">
        <f aca="false">IF('Перечень тарифов'!R27="","наименование отсутствует","" &amp; 'Перечень тарифов'!R27 &amp; "")</f>
        <v>наименование отсутствует</v>
      </c>
      <c r="I20" s="279" t="s">
        <v>165</v>
      </c>
      <c r="J20" s="280"/>
      <c r="K20" s="268"/>
      <c r="L20" s="268"/>
      <c r="M20" s="268"/>
      <c r="N20" s="268"/>
      <c r="O20" s="268"/>
      <c r="P20" s="268"/>
      <c r="Q20" s="268"/>
      <c r="R20" s="268"/>
      <c r="S20" s="268"/>
      <c r="T20" s="268"/>
    </row>
    <row r="21" s="269" customFormat="true" ht="22.5" hidden="false" customHeight="false" outlineLevel="0" collapsed="false">
      <c r="A21" s="281"/>
      <c r="B21" s="268"/>
      <c r="C21" s="268"/>
      <c r="D21" s="268"/>
      <c r="F21" s="276" t="e">
        <f aca="false">"3." &amp;mergeValue()</f>
        <v>#VALUE!</v>
      </c>
      <c r="G21" s="277" t="s">
        <v>166</v>
      </c>
      <c r="H21" s="278" t="str">
        <f aca="false">IF('Перечень тарифов'!F21="","наименование отсутствует","" &amp; 'Перечень тарифов'!F21 &amp; "")</f>
        <v>Производство тепловой энергии. Некомбинированная выработка</v>
      </c>
      <c r="I21" s="279" t="s">
        <v>167</v>
      </c>
      <c r="J21" s="280"/>
      <c r="K21" s="268"/>
      <c r="L21" s="268"/>
      <c r="M21" s="268"/>
      <c r="N21" s="268"/>
      <c r="O21" s="268"/>
      <c r="P21" s="268"/>
      <c r="Q21" s="268"/>
      <c r="R21" s="268"/>
      <c r="S21" s="268"/>
      <c r="T21" s="268"/>
    </row>
    <row r="22" s="269" customFormat="true" ht="22.5" hidden="false" customHeight="false" outlineLevel="0" collapsed="false">
      <c r="A22" s="281"/>
      <c r="B22" s="268"/>
      <c r="C22" s="268"/>
      <c r="D22" s="268"/>
      <c r="F22" s="276" t="e">
        <f aca="false">"4."&amp;mergeValue()</f>
        <v>#VALUE!</v>
      </c>
      <c r="G22" s="277" t="s">
        <v>168</v>
      </c>
      <c r="H22" s="272" t="s">
        <v>169</v>
      </c>
      <c r="I22" s="279"/>
      <c r="J22" s="280"/>
      <c r="K22" s="268"/>
      <c r="L22" s="268"/>
      <c r="M22" s="268"/>
      <c r="N22" s="268"/>
      <c r="O22" s="268"/>
      <c r="P22" s="268"/>
      <c r="Q22" s="268"/>
      <c r="R22" s="268"/>
      <c r="S22" s="268"/>
      <c r="T22" s="268"/>
    </row>
    <row r="23" s="269" customFormat="true" ht="18.75" hidden="false" customHeight="false" outlineLevel="0" collapsed="false">
      <c r="A23" s="281"/>
      <c r="B23" s="281" t="n">
        <v>1</v>
      </c>
      <c r="C23" s="281"/>
      <c r="D23" s="281"/>
      <c r="F23" s="276" t="e">
        <f aca="false">"4."&amp;mergeValue() &amp;"."&amp;mergeValue()</f>
        <v>#VALUE!</v>
      </c>
      <c r="G23" s="282" t="s">
        <v>170</v>
      </c>
      <c r="H23" s="278" t="e">
        <f aca="false">IF(#NAME?="","",#NAME?)</f>
        <v>#N/A</v>
      </c>
      <c r="I23" s="279" t="s">
        <v>171</v>
      </c>
      <c r="J23" s="280"/>
      <c r="K23" s="268"/>
      <c r="L23" s="268"/>
      <c r="M23" s="268"/>
      <c r="N23" s="268"/>
      <c r="O23" s="268"/>
      <c r="P23" s="268"/>
      <c r="Q23" s="268"/>
      <c r="R23" s="268"/>
      <c r="S23" s="268"/>
      <c r="T23" s="268"/>
    </row>
    <row r="24" s="269" customFormat="true" ht="22.5" hidden="false" customHeight="false" outlineLevel="0" collapsed="false">
      <c r="A24" s="281"/>
      <c r="B24" s="281"/>
      <c r="C24" s="281" t="n">
        <v>1</v>
      </c>
      <c r="D24" s="281"/>
      <c r="F24" s="276" t="e">
        <f aca="false">"4."&amp;mergeValue() &amp;"."&amp;mergeValue()&amp;"."&amp;mergeValue()</f>
        <v>#VALUE!</v>
      </c>
      <c r="G24" s="283" t="s">
        <v>172</v>
      </c>
      <c r="H24" s="278" t="str">
        <f aca="false">IF(Территории!H19="","","" &amp; Территории!H19 &amp; "")</f>
        <v>Угличский муниципальный район</v>
      </c>
      <c r="I24" s="279" t="s">
        <v>173</v>
      </c>
      <c r="J24" s="280"/>
      <c r="K24" s="268"/>
      <c r="L24" s="268"/>
      <c r="M24" s="268"/>
      <c r="N24" s="268"/>
      <c r="O24" s="268"/>
      <c r="P24" s="268"/>
      <c r="Q24" s="268"/>
      <c r="R24" s="268"/>
      <c r="S24" s="268"/>
      <c r="T24" s="268"/>
    </row>
    <row r="25" s="269" customFormat="true" ht="56.25" hidden="false" customHeight="false" outlineLevel="0" collapsed="false">
      <c r="A25" s="281"/>
      <c r="B25" s="281"/>
      <c r="C25" s="281"/>
      <c r="D25" s="281" t="n">
        <v>1</v>
      </c>
      <c r="F25" s="276" t="e">
        <f aca="false">"4."&amp;mergeValue() &amp;"."&amp;mergeValue()&amp;"."&amp;mergeValue()&amp;"."&amp;mergeValue()</f>
        <v>#VALUE!</v>
      </c>
      <c r="G25" s="284" t="s">
        <v>174</v>
      </c>
      <c r="H25" s="278" t="str">
        <f aca="false">IF(Территории!R20="","","" &amp; Территории!R20 &amp; "")</f>
        <v>Угличский муниципальный район (78646000)</v>
      </c>
      <c r="I25" s="285" t="s">
        <v>175</v>
      </c>
      <c r="J25" s="280"/>
      <c r="K25" s="268"/>
      <c r="L25" s="268"/>
      <c r="M25" s="268"/>
      <c r="N25" s="268"/>
      <c r="O25" s="268"/>
      <c r="P25" s="268"/>
      <c r="Q25" s="268"/>
      <c r="R25" s="268"/>
      <c r="S25" s="268"/>
      <c r="T25" s="268"/>
    </row>
    <row r="26" s="269" customFormat="true" ht="45" hidden="false" customHeight="false" outlineLevel="0" collapsed="false">
      <c r="A26" s="281" t="n">
        <v>4</v>
      </c>
      <c r="B26" s="268"/>
      <c r="C26" s="268"/>
      <c r="D26" s="268"/>
      <c r="F26" s="276" t="e">
        <f aca="false">"2." &amp;mergeValue()</f>
        <v>#VALUE!</v>
      </c>
      <c r="G26" s="277" t="s">
        <v>164</v>
      </c>
      <c r="H26" s="278" t="str">
        <f aca="false">IF('Перечень тарифов'!R32="","наименование отсутствует","" &amp; 'Перечень тарифов'!R32 &amp; "")</f>
        <v>наименование отсутствует</v>
      </c>
      <c r="I26" s="279" t="s">
        <v>165</v>
      </c>
      <c r="J26" s="280"/>
      <c r="K26" s="268"/>
      <c r="L26" s="268"/>
      <c r="M26" s="268"/>
      <c r="N26" s="268"/>
      <c r="O26" s="268"/>
      <c r="P26" s="268"/>
      <c r="Q26" s="268"/>
      <c r="R26" s="268"/>
      <c r="S26" s="268"/>
      <c r="T26" s="268"/>
    </row>
    <row r="27" s="269" customFormat="true" ht="22.5" hidden="false" customHeight="false" outlineLevel="0" collapsed="false">
      <c r="A27" s="281"/>
      <c r="B27" s="268"/>
      <c r="C27" s="268"/>
      <c r="D27" s="268"/>
      <c r="F27" s="276" t="e">
        <f aca="false">"3." &amp;mergeValue()</f>
        <v>#VALUE!</v>
      </c>
      <c r="G27" s="277" t="s">
        <v>166</v>
      </c>
      <c r="H27" s="278" t="str">
        <f aca="false">IF('Перечень тарифов'!F32="","наименование отсутствует","" &amp; 'Перечень тарифов'!F32 &amp; "")</f>
        <v>Передача. Тепловая энергия</v>
      </c>
      <c r="I27" s="279" t="s">
        <v>167</v>
      </c>
      <c r="J27" s="280"/>
      <c r="K27" s="268"/>
      <c r="L27" s="268"/>
      <c r="M27" s="268"/>
      <c r="N27" s="268"/>
      <c r="O27" s="268"/>
      <c r="P27" s="268"/>
      <c r="Q27" s="268"/>
      <c r="R27" s="268"/>
      <c r="S27" s="268"/>
      <c r="T27" s="268"/>
    </row>
    <row r="28" s="269" customFormat="true" ht="22.5" hidden="false" customHeight="false" outlineLevel="0" collapsed="false">
      <c r="A28" s="281"/>
      <c r="B28" s="268"/>
      <c r="C28" s="268"/>
      <c r="D28" s="268"/>
      <c r="F28" s="276" t="e">
        <f aca="false">"4."&amp;mergeValue()</f>
        <v>#VALUE!</v>
      </c>
      <c r="G28" s="277" t="s">
        <v>168</v>
      </c>
      <c r="H28" s="272" t="s">
        <v>169</v>
      </c>
      <c r="I28" s="279"/>
      <c r="J28" s="280"/>
      <c r="K28" s="268"/>
      <c r="L28" s="268"/>
      <c r="M28" s="268"/>
      <c r="N28" s="268"/>
      <c r="O28" s="268"/>
      <c r="P28" s="268"/>
      <c r="Q28" s="268"/>
      <c r="R28" s="268"/>
      <c r="S28" s="268"/>
      <c r="T28" s="268"/>
    </row>
    <row r="29" s="269" customFormat="true" ht="18.75" hidden="false" customHeight="false" outlineLevel="0" collapsed="false">
      <c r="A29" s="281"/>
      <c r="B29" s="281" t="n">
        <v>1</v>
      </c>
      <c r="C29" s="281"/>
      <c r="D29" s="281"/>
      <c r="F29" s="276" t="e">
        <f aca="false">"4."&amp;mergeValue() &amp;"."&amp;mergeValue()</f>
        <v>#VALUE!</v>
      </c>
      <c r="G29" s="282" t="s">
        <v>170</v>
      </c>
      <c r="H29" s="278" t="e">
        <f aca="false">IF(#NAME?="","",#NAME?)</f>
        <v>#N/A</v>
      </c>
      <c r="I29" s="279" t="s">
        <v>171</v>
      </c>
      <c r="J29" s="280"/>
      <c r="K29" s="268"/>
      <c r="L29" s="268"/>
      <c r="M29" s="268"/>
      <c r="N29" s="268"/>
      <c r="O29" s="268"/>
      <c r="P29" s="268"/>
      <c r="Q29" s="268"/>
      <c r="R29" s="268"/>
      <c r="S29" s="268"/>
      <c r="T29" s="268"/>
    </row>
    <row r="30" s="269" customFormat="true" ht="22.5" hidden="false" customHeight="false" outlineLevel="0" collapsed="false">
      <c r="A30" s="281"/>
      <c r="B30" s="281"/>
      <c r="C30" s="281" t="n">
        <v>1</v>
      </c>
      <c r="D30" s="281"/>
      <c r="F30" s="276" t="e">
        <f aca="false">"4."&amp;mergeValue() &amp;"."&amp;mergeValue()&amp;"."&amp;mergeValue()</f>
        <v>#VALUE!</v>
      </c>
      <c r="G30" s="283" t="s">
        <v>172</v>
      </c>
      <c r="H30" s="278" t="str">
        <f aca="false">IF(Территории!H19="","","" &amp; Территории!H19 &amp; "")</f>
        <v>Угличский муниципальный район</v>
      </c>
      <c r="I30" s="279" t="s">
        <v>173</v>
      </c>
      <c r="J30" s="280"/>
      <c r="K30" s="268"/>
      <c r="L30" s="268"/>
      <c r="M30" s="268"/>
      <c r="N30" s="268"/>
      <c r="O30" s="268"/>
      <c r="P30" s="268"/>
      <c r="Q30" s="268"/>
      <c r="R30" s="268"/>
      <c r="S30" s="268"/>
      <c r="T30" s="268"/>
    </row>
    <row r="31" s="269" customFormat="true" ht="56.25" hidden="false" customHeight="false" outlineLevel="0" collapsed="false">
      <c r="A31" s="281"/>
      <c r="B31" s="281"/>
      <c r="C31" s="281"/>
      <c r="D31" s="281" t="n">
        <v>1</v>
      </c>
      <c r="F31" s="276" t="e">
        <f aca="false">"4."&amp;mergeValue() &amp;"."&amp;mergeValue()&amp;"."&amp;mergeValue()&amp;"."&amp;mergeValue()</f>
        <v>#VALUE!</v>
      </c>
      <c r="G31" s="284" t="s">
        <v>174</v>
      </c>
      <c r="H31" s="278" t="str">
        <f aca="false">IF(Территории!R20="","","" &amp; Территории!R20 &amp; "")</f>
        <v>Угличский муниципальный район (78646000)</v>
      </c>
      <c r="I31" s="285" t="s">
        <v>175</v>
      </c>
      <c r="J31" s="280"/>
      <c r="K31" s="268"/>
      <c r="L31" s="268"/>
      <c r="M31" s="268"/>
      <c r="N31" s="268"/>
      <c r="O31" s="268"/>
      <c r="P31" s="268"/>
      <c r="Q31" s="268"/>
      <c r="R31" s="268"/>
      <c r="S31" s="268"/>
      <c r="T31" s="268"/>
    </row>
    <row r="32" s="269" customFormat="true" ht="45" hidden="false" customHeight="false" outlineLevel="0" collapsed="false">
      <c r="A32" s="281" t="n">
        <v>5</v>
      </c>
      <c r="B32" s="268"/>
      <c r="C32" s="268"/>
      <c r="D32" s="268"/>
      <c r="F32" s="276" t="e">
        <f aca="false">"2." &amp;mergeValue()</f>
        <v>#VALUE!</v>
      </c>
      <c r="G32" s="277" t="s">
        <v>164</v>
      </c>
      <c r="H32" s="278" t="str">
        <f aca="false">IF('Перечень тарифов'!R37="","наименование отсутствует","" &amp; 'Перечень тарифов'!R37 &amp; "")</f>
        <v>наименование отсутствует</v>
      </c>
      <c r="I32" s="279" t="s">
        <v>165</v>
      </c>
      <c r="J32" s="280"/>
      <c r="K32" s="268"/>
      <c r="L32" s="268"/>
      <c r="M32" s="268"/>
      <c r="N32" s="268"/>
      <c r="O32" s="268"/>
      <c r="P32" s="268"/>
      <c r="Q32" s="268"/>
      <c r="R32" s="268"/>
      <c r="S32" s="268"/>
      <c r="T32" s="268"/>
    </row>
    <row r="33" s="269" customFormat="true" ht="22.5" hidden="false" customHeight="false" outlineLevel="0" collapsed="false">
      <c r="A33" s="281"/>
      <c r="B33" s="268"/>
      <c r="C33" s="268"/>
      <c r="D33" s="268"/>
      <c r="F33" s="276" t="e">
        <f aca="false">"3." &amp;mergeValue()</f>
        <v>#VALUE!</v>
      </c>
      <c r="G33" s="277" t="s">
        <v>166</v>
      </c>
      <c r="H33" s="278" t="str">
        <f aca="false">IF('Перечень тарифов'!F37="","наименование отсутствует","" &amp; 'Перечень тарифов'!F37 &amp; "")</f>
        <v>Производство. Теплоноситель</v>
      </c>
      <c r="I33" s="279" t="s">
        <v>167</v>
      </c>
      <c r="J33" s="280"/>
      <c r="K33" s="268"/>
      <c r="L33" s="268"/>
      <c r="M33" s="268"/>
      <c r="N33" s="268"/>
      <c r="O33" s="268"/>
      <c r="P33" s="268"/>
      <c r="Q33" s="268"/>
      <c r="R33" s="268"/>
      <c r="S33" s="268"/>
      <c r="T33" s="268"/>
    </row>
    <row r="34" s="269" customFormat="true" ht="22.5" hidden="false" customHeight="false" outlineLevel="0" collapsed="false">
      <c r="A34" s="281"/>
      <c r="B34" s="268"/>
      <c r="C34" s="268"/>
      <c r="D34" s="268"/>
      <c r="F34" s="276" t="e">
        <f aca="false">"4."&amp;mergeValue()</f>
        <v>#VALUE!</v>
      </c>
      <c r="G34" s="277" t="s">
        <v>168</v>
      </c>
      <c r="H34" s="272" t="s">
        <v>169</v>
      </c>
      <c r="I34" s="279"/>
      <c r="J34" s="280"/>
      <c r="K34" s="268"/>
      <c r="L34" s="268"/>
      <c r="M34" s="268"/>
      <c r="N34" s="268"/>
      <c r="O34" s="268"/>
      <c r="P34" s="268"/>
      <c r="Q34" s="268"/>
      <c r="R34" s="268"/>
      <c r="S34" s="268"/>
      <c r="T34" s="268"/>
    </row>
    <row r="35" s="269" customFormat="true" ht="18.75" hidden="false" customHeight="false" outlineLevel="0" collapsed="false">
      <c r="A35" s="281"/>
      <c r="B35" s="281" t="n">
        <v>1</v>
      </c>
      <c r="C35" s="281"/>
      <c r="D35" s="281"/>
      <c r="F35" s="276" t="e">
        <f aca="false">"4."&amp;mergeValue() &amp;"."&amp;mergeValue()</f>
        <v>#VALUE!</v>
      </c>
      <c r="G35" s="282" t="s">
        <v>170</v>
      </c>
      <c r="H35" s="278" t="e">
        <f aca="false">IF(#NAME?="","",#NAME?)</f>
        <v>#N/A</v>
      </c>
      <c r="I35" s="279" t="s">
        <v>171</v>
      </c>
      <c r="J35" s="280"/>
      <c r="K35" s="268"/>
      <c r="L35" s="268"/>
      <c r="M35" s="268"/>
      <c r="N35" s="268"/>
      <c r="O35" s="268"/>
      <c r="P35" s="268"/>
      <c r="Q35" s="268"/>
      <c r="R35" s="268"/>
      <c r="S35" s="268"/>
      <c r="T35" s="268"/>
    </row>
    <row r="36" s="269" customFormat="true" ht="22.5" hidden="false" customHeight="false" outlineLevel="0" collapsed="false">
      <c r="A36" s="281"/>
      <c r="B36" s="281"/>
      <c r="C36" s="281" t="n">
        <v>1</v>
      </c>
      <c r="D36" s="281"/>
      <c r="F36" s="276" t="e">
        <f aca="false">"4."&amp;mergeValue() &amp;"."&amp;mergeValue()&amp;"."&amp;mergeValue()</f>
        <v>#VALUE!</v>
      </c>
      <c r="G36" s="283" t="s">
        <v>172</v>
      </c>
      <c r="H36" s="278" t="str">
        <f aca="false">IF(Территории!H13="","","" &amp; Территории!H13 &amp; "")</f>
        <v>город Ярославль</v>
      </c>
      <c r="I36" s="279" t="s">
        <v>173</v>
      </c>
      <c r="J36" s="280"/>
      <c r="K36" s="268"/>
      <c r="L36" s="268"/>
      <c r="M36" s="268"/>
      <c r="N36" s="268"/>
      <c r="O36" s="268"/>
      <c r="P36" s="268"/>
      <c r="Q36" s="268"/>
      <c r="R36" s="268"/>
      <c r="S36" s="268"/>
      <c r="T36" s="268"/>
    </row>
    <row r="37" s="269" customFormat="true" ht="56.25" hidden="false" customHeight="false" outlineLevel="0" collapsed="false">
      <c r="A37" s="281"/>
      <c r="B37" s="281"/>
      <c r="C37" s="281"/>
      <c r="D37" s="281" t="n">
        <v>1</v>
      </c>
      <c r="F37" s="276" t="e">
        <f aca="false">"4."&amp;mergeValue() &amp;"."&amp;mergeValue()&amp;"."&amp;mergeValue()&amp;"."&amp;mergeValue()</f>
        <v>#VALUE!</v>
      </c>
      <c r="G37" s="284" t="s">
        <v>174</v>
      </c>
      <c r="H37" s="278" t="str">
        <f aca="false">IF(Территории!R14="","","" &amp; Территории!R14 &amp; "")</f>
        <v>город Ярославль (78701000)</v>
      </c>
      <c r="I37" s="285" t="s">
        <v>175</v>
      </c>
      <c r="J37" s="280"/>
      <c r="K37" s="268"/>
      <c r="L37" s="268"/>
      <c r="M37" s="268"/>
      <c r="N37" s="268"/>
      <c r="O37" s="268"/>
      <c r="P37" s="268"/>
      <c r="Q37" s="268"/>
      <c r="R37" s="268"/>
      <c r="S37" s="268"/>
      <c r="T37" s="268"/>
    </row>
    <row r="38" s="245" customFormat="true" ht="3" hidden="false" customHeight="true" outlineLevel="0" collapsed="false">
      <c r="A38" s="208"/>
      <c r="B38" s="208"/>
      <c r="C38" s="208"/>
      <c r="D38" s="208"/>
      <c r="F38" s="300"/>
      <c r="G38" s="436"/>
      <c r="H38" s="437"/>
      <c r="I38" s="302"/>
      <c r="J38" s="208"/>
      <c r="K38" s="208"/>
      <c r="L38" s="208"/>
      <c r="M38" s="208"/>
      <c r="N38" s="208"/>
      <c r="O38" s="208"/>
      <c r="P38" s="208"/>
      <c r="Q38" s="208"/>
      <c r="R38" s="208"/>
      <c r="S38" s="208"/>
      <c r="T38" s="208"/>
    </row>
    <row r="39" s="245" customFormat="true" ht="15" hidden="false" customHeight="true" outlineLevel="0" collapsed="false">
      <c r="A39" s="208"/>
      <c r="B39" s="208"/>
      <c r="C39" s="208"/>
      <c r="D39" s="208"/>
      <c r="F39" s="300"/>
      <c r="G39" s="301" t="s">
        <v>180</v>
      </c>
      <c r="H39" s="301"/>
      <c r="I39" s="302"/>
      <c r="J39" s="208"/>
      <c r="K39" s="208"/>
      <c r="L39" s="208"/>
      <c r="M39" s="208"/>
      <c r="N39" s="208"/>
      <c r="O39" s="208"/>
      <c r="P39" s="208"/>
      <c r="Q39" s="208"/>
      <c r="R39" s="208"/>
      <c r="S39" s="208"/>
      <c r="T39" s="208"/>
    </row>
  </sheetData>
  <sheetProtection sheet="true" password="fa9c" objects="true" scenarios="true" formatColumns="false" formatRows="false"/>
  <mergeCells count="19">
    <mergeCell ref="F2:H2"/>
    <mergeCell ref="F4:H4"/>
    <mergeCell ref="I4:I5"/>
    <mergeCell ref="A8:A13"/>
    <mergeCell ref="B11:B13"/>
    <mergeCell ref="C12:C13"/>
    <mergeCell ref="A14:A19"/>
    <mergeCell ref="B17:B19"/>
    <mergeCell ref="C18:C19"/>
    <mergeCell ref="A20:A25"/>
    <mergeCell ref="B23:B25"/>
    <mergeCell ref="C24:C25"/>
    <mergeCell ref="A26:A31"/>
    <mergeCell ref="B29:B31"/>
    <mergeCell ref="C30:C31"/>
    <mergeCell ref="A32:A37"/>
    <mergeCell ref="B35:B37"/>
    <mergeCell ref="C36:C37"/>
    <mergeCell ref="G39:H39"/>
  </mergeCells>
  <dataValidations count="1">
    <dataValidation allowBlank="true" error="Допускается ввод не более 900 символов!" errorTitle="Ошибка" operator="lessThanOrEqual" showDropDown="false" showErrorMessage="true" showInputMessage="true" sqref="I38:I3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sheetPr filterMode="false">
    <pageSetUpPr fitToPage="false"/>
  </sheetPr>
  <dimension ref="A1:CE68"/>
  <sheetViews>
    <sheetView showFormulas="false" showGridLines="false" showRowColHeaders="true" showZeros="true" rightToLeft="false" tabSelected="false" showOutlineSymbols="true" defaultGridColor="true" view="normal" topLeftCell="C18" colorId="64" zoomScale="100" zoomScaleNormal="100" zoomScalePageLayoutView="100" workbookViewId="0">
      <selection pane="topLeft" activeCell="K30" activeCellId="0" sqref="K30"/>
    </sheetView>
  </sheetViews>
  <sheetFormatPr defaultColWidth="10.54296875" defaultRowHeight="14.25" zeroHeight="false" outlineLevelRow="0" outlineLevelCol="0"/>
  <cols>
    <col collapsed="false" customWidth="true" hidden="true" outlineLevel="0" max="1" min="1" style="303" width="9.14"/>
    <col collapsed="false" customWidth="true" hidden="true" outlineLevel="0" max="2" min="2" style="136" width="9.14"/>
    <col collapsed="false" customWidth="true" hidden="false" outlineLevel="0" max="3" min="3" style="266" width="3.71"/>
    <col collapsed="false" customWidth="true" hidden="false" outlineLevel="0" max="4" min="4" style="137" width="6.28"/>
    <col collapsed="false" customWidth="true" hidden="false" outlineLevel="0" max="5" min="5" style="137" width="46.71"/>
    <col collapsed="false" customWidth="true" hidden="false" outlineLevel="0" max="6" min="6" style="137" width="35.71"/>
    <col collapsed="false" customWidth="true" hidden="false" outlineLevel="0" max="7" min="7" style="137" width="3.71"/>
    <col collapsed="false" customWidth="true" hidden="false" outlineLevel="0" max="9" min="8" style="137" width="11.7"/>
    <col collapsed="false" customWidth="true" hidden="false" outlineLevel="0" max="11" min="10" style="137" width="35.71"/>
    <col collapsed="false" customWidth="true" hidden="false" outlineLevel="0" max="12" min="12" style="137" width="84.86"/>
    <col collapsed="false" customWidth="false" hidden="false" outlineLevel="0" max="13" min="13" style="137" width="10.56"/>
    <col collapsed="false" customWidth="false" hidden="false" outlineLevel="0" max="15" min="14" style="139" width="10.56"/>
    <col collapsed="false" customWidth="false" hidden="false" outlineLevel="0" max="1024" min="16" style="137" width="10.56"/>
  </cols>
  <sheetData>
    <row r="1" customFormat="false" ht="14.25" hidden="true" customHeight="false" outlineLevel="0" collapsed="false">
      <c r="S1" s="499"/>
      <c r="AF1" s="481"/>
    </row>
    <row r="2" customFormat="false" ht="14.25" hidden="true" customHeight="false" outlineLevel="0" collapsed="false"/>
    <row r="3" customFormat="false" ht="14.25" hidden="true" customHeight="false" outlineLevel="0" collapsed="false"/>
    <row r="4" customFormat="false" ht="3" hidden="false" customHeight="true" outlineLevel="0" collapsed="false">
      <c r="C4" s="305"/>
      <c r="D4" s="306"/>
      <c r="E4" s="306"/>
      <c r="F4" s="306"/>
      <c r="G4" s="306"/>
      <c r="H4" s="306"/>
      <c r="I4" s="306"/>
      <c r="J4" s="306"/>
      <c r="K4" s="482"/>
      <c r="L4" s="482"/>
    </row>
    <row r="5" customFormat="false" ht="26.1" hidden="false" customHeight="true" outlineLevel="0" collapsed="false">
      <c r="C5" s="305"/>
      <c r="D5" s="307" t="s">
        <v>273</v>
      </c>
      <c r="E5" s="307"/>
      <c r="F5" s="307"/>
      <c r="G5" s="307"/>
      <c r="H5" s="307"/>
      <c r="I5" s="307"/>
      <c r="J5" s="307"/>
      <c r="K5" s="307"/>
      <c r="L5" s="500"/>
    </row>
    <row r="6" customFormat="false" ht="3" hidden="false" customHeight="true" outlineLevel="0" collapsed="false">
      <c r="C6" s="305"/>
      <c r="D6" s="306"/>
      <c r="E6" s="484"/>
      <c r="F6" s="484"/>
      <c r="G6" s="484"/>
      <c r="H6" s="484"/>
      <c r="I6" s="484"/>
      <c r="J6" s="484"/>
      <c r="K6" s="309"/>
      <c r="L6" s="485"/>
    </row>
    <row r="7" customFormat="false" ht="18.75" hidden="false" customHeight="false" outlineLevel="0" collapsed="false">
      <c r="C7" s="305"/>
      <c r="D7" s="306"/>
      <c r="E7" s="438" t="e">
        <f aca="false">"Дата подачи заявления об "&amp;IF(#NAME?="","утверждении","изменении") &amp; " тарифов"</f>
        <v>#N/A</v>
      </c>
      <c r="F7" s="315" t="e">
        <f aca="false">IF(#NAME?="",IF(#NAME?="","",#NAME?),#NAME?)</f>
        <v>#N/A</v>
      </c>
      <c r="G7" s="315"/>
      <c r="H7" s="315"/>
      <c r="I7" s="315"/>
      <c r="J7" s="315"/>
      <c r="K7" s="315"/>
      <c r="L7" s="501"/>
      <c r="M7" s="316"/>
    </row>
    <row r="8" customFormat="false" ht="18.75" hidden="false" customHeight="false" outlineLevel="0" collapsed="false">
      <c r="C8" s="305"/>
      <c r="D8" s="306"/>
      <c r="E8" s="438" t="e">
        <f aca="false">"Номер подачи заявления об "&amp;IF(#NAME?="","утверждении","изменении") &amp; " тарифов"</f>
        <v>#N/A</v>
      </c>
      <c r="F8" s="315" t="e">
        <f aca="false">IF(#NAME?="",IF(#NAME?="","",#NAME?),#NAME?)</f>
        <v>#N/A</v>
      </c>
      <c r="G8" s="315"/>
      <c r="H8" s="315"/>
      <c r="I8" s="315"/>
      <c r="J8" s="315"/>
      <c r="K8" s="315"/>
      <c r="L8" s="501"/>
      <c r="M8" s="316"/>
    </row>
    <row r="9" customFormat="false" ht="14.25" hidden="false" customHeight="false" outlineLevel="0" collapsed="false">
      <c r="C9" s="305"/>
      <c r="D9" s="306"/>
      <c r="E9" s="484"/>
      <c r="F9" s="484"/>
      <c r="G9" s="484"/>
      <c r="H9" s="484"/>
      <c r="I9" s="484"/>
      <c r="J9" s="484"/>
      <c r="K9" s="309"/>
      <c r="L9" s="485"/>
    </row>
    <row r="10" customFormat="false" ht="21" hidden="false" customHeight="true" outlineLevel="0" collapsed="false">
      <c r="C10" s="305"/>
      <c r="D10" s="322" t="s">
        <v>159</v>
      </c>
      <c r="E10" s="322"/>
      <c r="F10" s="322"/>
      <c r="G10" s="322"/>
      <c r="H10" s="322"/>
      <c r="I10" s="322"/>
      <c r="J10" s="322"/>
      <c r="K10" s="322"/>
      <c r="L10" s="486" t="s">
        <v>160</v>
      </c>
    </row>
    <row r="11" customFormat="false" ht="21" hidden="false" customHeight="true" outlineLevel="0" collapsed="false">
      <c r="C11" s="305"/>
      <c r="D11" s="322" t="s">
        <v>93</v>
      </c>
      <c r="E11" s="487" t="s">
        <v>123</v>
      </c>
      <c r="F11" s="487" t="s">
        <v>126</v>
      </c>
      <c r="G11" s="322" t="s">
        <v>274</v>
      </c>
      <c r="H11" s="322"/>
      <c r="I11" s="322"/>
      <c r="J11" s="487" t="s">
        <v>21</v>
      </c>
      <c r="K11" s="487" t="s">
        <v>266</v>
      </c>
      <c r="L11" s="486"/>
    </row>
    <row r="12" customFormat="false" ht="21" hidden="false" customHeight="true" outlineLevel="0" collapsed="false">
      <c r="C12" s="305"/>
      <c r="D12" s="322"/>
      <c r="E12" s="487"/>
      <c r="F12" s="487"/>
      <c r="G12" s="487" t="s">
        <v>275</v>
      </c>
      <c r="H12" s="487"/>
      <c r="I12" s="487" t="s">
        <v>276</v>
      </c>
      <c r="J12" s="487"/>
      <c r="K12" s="487"/>
      <c r="L12" s="486"/>
    </row>
    <row r="13" customFormat="false" ht="12" hidden="false" customHeight="true" outlineLevel="0" collapsed="false">
      <c r="C13" s="305"/>
      <c r="D13" s="235" t="s">
        <v>95</v>
      </c>
      <c r="E13" s="235" t="s">
        <v>96</v>
      </c>
      <c r="F13" s="235" t="s">
        <v>97</v>
      </c>
      <c r="G13" s="399" t="s">
        <v>98</v>
      </c>
      <c r="H13" s="399"/>
      <c r="I13" s="235" t="s">
        <v>99</v>
      </c>
      <c r="J13" s="235" t="s">
        <v>100</v>
      </c>
      <c r="K13" s="235" t="s">
        <v>101</v>
      </c>
      <c r="L13" s="235" t="s">
        <v>133</v>
      </c>
    </row>
    <row r="14" customFormat="false" ht="14.25" hidden="false" customHeight="true" outlineLevel="0" collapsed="false">
      <c r="A14" s="488"/>
      <c r="C14" s="305"/>
      <c r="D14" s="502" t="n">
        <v>1</v>
      </c>
      <c r="E14" s="490" t="s">
        <v>277</v>
      </c>
      <c r="F14" s="490"/>
      <c r="G14" s="490"/>
      <c r="H14" s="490"/>
      <c r="I14" s="490"/>
      <c r="J14" s="490"/>
      <c r="K14" s="490"/>
      <c r="L14" s="417"/>
      <c r="M14" s="503"/>
    </row>
    <row r="15" customFormat="false" ht="56.25" hidden="false" customHeight="true" outlineLevel="0" collapsed="false">
      <c r="A15" s="488"/>
      <c r="C15" s="305"/>
      <c r="D15" s="502" t="s">
        <v>278</v>
      </c>
      <c r="E15" s="504" t="s">
        <v>169</v>
      </c>
      <c r="F15" s="504" t="s">
        <v>169</v>
      </c>
      <c r="G15" s="504" t="s">
        <v>169</v>
      </c>
      <c r="H15" s="504"/>
      <c r="I15" s="504" t="s">
        <v>169</v>
      </c>
      <c r="J15" s="491" t="s">
        <v>279</v>
      </c>
      <c r="K15" s="505" t="s">
        <v>280</v>
      </c>
      <c r="L15" s="279" t="s">
        <v>281</v>
      </c>
      <c r="M15" s="503"/>
    </row>
    <row r="16" customFormat="false" ht="18.75" hidden="false" customHeight="true" outlineLevel="0" collapsed="false">
      <c r="A16" s="488"/>
      <c r="B16" s="136" t="n">
        <v>3</v>
      </c>
      <c r="C16" s="305"/>
      <c r="D16" s="506" t="n">
        <v>2</v>
      </c>
      <c r="E16" s="507" t="s">
        <v>282</v>
      </c>
      <c r="F16" s="507"/>
      <c r="G16" s="507"/>
      <c r="H16" s="507"/>
      <c r="I16" s="507"/>
      <c r="J16" s="507" t="s">
        <v>169</v>
      </c>
      <c r="K16" s="507"/>
      <c r="L16" s="508"/>
      <c r="M16" s="503"/>
    </row>
    <row r="17" customFormat="false" ht="20.1" hidden="false" customHeight="true" outlineLevel="0" collapsed="false">
      <c r="A17" s="488"/>
      <c r="C17" s="509"/>
      <c r="D17" s="489" t="s">
        <v>283</v>
      </c>
      <c r="E17" s="510" t="str">
        <f aca="false">IF('Перечень тарифов'!E21="","наименование отсутствует","" &amp; 'Перечень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511" t="str">
        <f aca="false">IF('Перечень тарифов'!J21="","наименование отсутствует","" &amp; 'Перечень тарифов'!J21 &amp; "")</f>
        <v>наименование отсутствует</v>
      </c>
      <c r="G17" s="504"/>
      <c r="H17" s="512" t="s">
        <v>48</v>
      </c>
      <c r="I17" s="513" t="s">
        <v>284</v>
      </c>
      <c r="J17" s="491" t="s">
        <v>285</v>
      </c>
      <c r="K17" s="504" t="s">
        <v>169</v>
      </c>
      <c r="L17" s="285" t="s">
        <v>286</v>
      </c>
      <c r="M17" s="503"/>
    </row>
    <row r="18" s="2" customFormat="true" ht="20.1" hidden="false" customHeight="true" outlineLevel="0" collapsed="false">
      <c r="A18" s="488"/>
      <c r="B18" s="136"/>
      <c r="C18" s="509"/>
      <c r="D18" s="489"/>
      <c r="E18" s="510"/>
      <c r="F18" s="511"/>
      <c r="G18" s="447" t="s">
        <v>212</v>
      </c>
      <c r="H18" s="512" t="s">
        <v>287</v>
      </c>
      <c r="I18" s="513" t="s">
        <v>288</v>
      </c>
      <c r="J18" s="491" t="s">
        <v>285</v>
      </c>
      <c r="K18" s="504" t="s">
        <v>169</v>
      </c>
      <c r="L18" s="285"/>
      <c r="M18" s="503"/>
      <c r="N18" s="139"/>
      <c r="O18" s="139"/>
    </row>
    <row r="19" s="2" customFormat="true" ht="20.1" hidden="false" customHeight="true" outlineLevel="0" collapsed="false">
      <c r="A19" s="488"/>
      <c r="B19" s="136"/>
      <c r="C19" s="509"/>
      <c r="D19" s="489"/>
      <c r="E19" s="510"/>
      <c r="F19" s="511"/>
      <c r="G19" s="447" t="s">
        <v>212</v>
      </c>
      <c r="H19" s="512" t="s">
        <v>289</v>
      </c>
      <c r="I19" s="513" t="s">
        <v>42</v>
      </c>
      <c r="J19" s="491" t="s">
        <v>285</v>
      </c>
      <c r="K19" s="504" t="s">
        <v>169</v>
      </c>
      <c r="L19" s="285"/>
      <c r="M19" s="503"/>
      <c r="N19" s="139"/>
      <c r="O19" s="139"/>
    </row>
    <row r="20" customFormat="false" ht="20.1" hidden="false" customHeight="true" outlineLevel="0" collapsed="false">
      <c r="A20" s="488"/>
      <c r="C20" s="509"/>
      <c r="D20" s="489"/>
      <c r="E20" s="510"/>
      <c r="F20" s="511"/>
      <c r="G20" s="514"/>
      <c r="H20" s="495" t="s">
        <v>186</v>
      </c>
      <c r="I20" s="496"/>
      <c r="J20" s="496"/>
      <c r="K20" s="497"/>
      <c r="L20" s="285"/>
      <c r="M20" s="503"/>
    </row>
    <row r="21" s="2" customFormat="true" ht="20.1" hidden="false" customHeight="true" outlineLevel="0" collapsed="false">
      <c r="A21" s="488"/>
      <c r="B21" s="136"/>
      <c r="C21" s="305"/>
      <c r="D21" s="489" t="s">
        <v>290</v>
      </c>
      <c r="E21" s="510" t="str">
        <f aca="false">IF('Перечень тарифов'!E32="","наименование отсутствует","" &amp; 'Перечень тарифов'!E32 &amp; "")</f>
        <v>Тарифы на услуги по передаче тепловой энергии</v>
      </c>
      <c r="F21" s="511" t="str">
        <f aca="false">IF('Перечень тарифов'!J32="","наименование отсутствует","" &amp; 'Перечень тарифов'!J32 &amp; "")</f>
        <v>наименование отсутствует</v>
      </c>
      <c r="G21" s="504"/>
      <c r="H21" s="512" t="s">
        <v>48</v>
      </c>
      <c r="I21" s="513" t="s">
        <v>284</v>
      </c>
      <c r="J21" s="491" t="s">
        <v>285</v>
      </c>
      <c r="K21" s="504" t="s">
        <v>169</v>
      </c>
      <c r="L21" s="285"/>
      <c r="M21" s="503"/>
      <c r="N21" s="139"/>
      <c r="O21" s="139"/>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row>
    <row r="22" s="2" customFormat="true" ht="20.1" hidden="false" customHeight="true" outlineLevel="0" collapsed="false">
      <c r="A22" s="488"/>
      <c r="B22" s="136"/>
      <c r="C22" s="305"/>
      <c r="D22" s="489"/>
      <c r="E22" s="510"/>
      <c r="F22" s="511"/>
      <c r="G22" s="447" t="s">
        <v>212</v>
      </c>
      <c r="H22" s="512" t="s">
        <v>287</v>
      </c>
      <c r="I22" s="513" t="s">
        <v>288</v>
      </c>
      <c r="J22" s="491" t="s">
        <v>285</v>
      </c>
      <c r="K22" s="504" t="s">
        <v>169</v>
      </c>
      <c r="L22" s="285"/>
      <c r="M22" s="503"/>
      <c r="N22" s="139"/>
      <c r="O22" s="139"/>
    </row>
    <row r="23" s="2" customFormat="true" ht="20.1" hidden="false" customHeight="true" outlineLevel="0" collapsed="false">
      <c r="A23" s="488"/>
      <c r="B23" s="136"/>
      <c r="C23" s="305"/>
      <c r="D23" s="489"/>
      <c r="E23" s="510"/>
      <c r="F23" s="511"/>
      <c r="G23" s="447" t="s">
        <v>212</v>
      </c>
      <c r="H23" s="512" t="s">
        <v>289</v>
      </c>
      <c r="I23" s="513" t="s">
        <v>42</v>
      </c>
      <c r="J23" s="491" t="s">
        <v>285</v>
      </c>
      <c r="K23" s="504" t="s">
        <v>169</v>
      </c>
      <c r="L23" s="285"/>
      <c r="M23" s="503"/>
      <c r="N23" s="139"/>
      <c r="O23" s="139"/>
    </row>
    <row r="24" s="2" customFormat="true" ht="20.1" hidden="false" customHeight="true" outlineLevel="0" collapsed="false">
      <c r="A24" s="488"/>
      <c r="B24" s="136"/>
      <c r="C24" s="305"/>
      <c r="D24" s="489"/>
      <c r="E24" s="510"/>
      <c r="F24" s="511"/>
      <c r="G24" s="494"/>
      <c r="H24" s="495" t="s">
        <v>186</v>
      </c>
      <c r="I24" s="496"/>
      <c r="J24" s="496"/>
      <c r="K24" s="497"/>
      <c r="L24" s="285"/>
      <c r="M24" s="503"/>
      <c r="N24" s="139"/>
      <c r="O24" s="139"/>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row>
    <row r="25" s="2" customFormat="true" ht="20.1" hidden="false" customHeight="true" outlineLevel="0" collapsed="false">
      <c r="A25" s="488"/>
      <c r="B25" s="136"/>
      <c r="C25" s="305"/>
      <c r="D25" s="489" t="s">
        <v>291</v>
      </c>
      <c r="E25" s="510" t="str">
        <f aca="false">IF('Перечень тарифов'!E37="","наименование отсутствует","" &amp; 'Перечень тарифов'!E37 &amp; "")</f>
        <v>Тарифы на теплоноситель, поставляемый теплоснабжающими организациями потребителям, другим теплоснабжающим организациям</v>
      </c>
      <c r="F25" s="511" t="str">
        <f aca="false">IF('Перечень тарифов'!J37="","наименование отсутствует","" &amp; 'Перечень тарифов'!J37 &amp; "")</f>
        <v>наименование отсутствует</v>
      </c>
      <c r="G25" s="504"/>
      <c r="H25" s="512" t="s">
        <v>48</v>
      </c>
      <c r="I25" s="513" t="s">
        <v>284</v>
      </c>
      <c r="J25" s="491" t="s">
        <v>285</v>
      </c>
      <c r="K25" s="504" t="s">
        <v>169</v>
      </c>
      <c r="L25" s="285"/>
      <c r="M25" s="503"/>
      <c r="N25" s="139"/>
      <c r="O25" s="139"/>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row>
    <row r="26" s="2" customFormat="true" ht="20.1" hidden="false" customHeight="true" outlineLevel="0" collapsed="false">
      <c r="A26" s="488"/>
      <c r="B26" s="136"/>
      <c r="C26" s="305"/>
      <c r="D26" s="489"/>
      <c r="E26" s="510"/>
      <c r="F26" s="511"/>
      <c r="G26" s="447" t="s">
        <v>212</v>
      </c>
      <c r="H26" s="512" t="s">
        <v>287</v>
      </c>
      <c r="I26" s="513" t="s">
        <v>288</v>
      </c>
      <c r="J26" s="491" t="s">
        <v>285</v>
      </c>
      <c r="K26" s="504" t="s">
        <v>169</v>
      </c>
      <c r="L26" s="285"/>
      <c r="M26" s="503"/>
      <c r="N26" s="139"/>
      <c r="O26" s="139"/>
    </row>
    <row r="27" s="2" customFormat="true" ht="18.95" hidden="false" customHeight="true" outlineLevel="0" collapsed="false">
      <c r="A27" s="488"/>
      <c r="B27" s="136"/>
      <c r="C27" s="305"/>
      <c r="D27" s="489"/>
      <c r="E27" s="510"/>
      <c r="F27" s="511"/>
      <c r="G27" s="447" t="s">
        <v>212</v>
      </c>
      <c r="H27" s="512" t="s">
        <v>289</v>
      </c>
      <c r="I27" s="513" t="s">
        <v>42</v>
      </c>
      <c r="J27" s="491" t="s">
        <v>285</v>
      </c>
      <c r="K27" s="504" t="s">
        <v>169</v>
      </c>
      <c r="L27" s="285"/>
      <c r="M27" s="503"/>
      <c r="N27" s="139"/>
      <c r="O27" s="139"/>
    </row>
    <row r="28" s="2" customFormat="true" ht="15" hidden="false" customHeight="true" outlineLevel="0" collapsed="false">
      <c r="A28" s="488"/>
      <c r="B28" s="136"/>
      <c r="C28" s="305"/>
      <c r="D28" s="489"/>
      <c r="E28" s="510"/>
      <c r="F28" s="511"/>
      <c r="G28" s="494"/>
      <c r="H28" s="495" t="s">
        <v>186</v>
      </c>
      <c r="I28" s="496"/>
      <c r="J28" s="496"/>
      <c r="K28" s="497"/>
      <c r="L28" s="285"/>
      <c r="M28" s="503"/>
      <c r="N28" s="139"/>
      <c r="O28" s="139"/>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row>
    <row r="29" customFormat="false" ht="18.75" hidden="false" customHeight="true" outlineLevel="0" collapsed="false">
      <c r="A29" s="488"/>
      <c r="B29" s="136" t="n">
        <v>3</v>
      </c>
      <c r="C29" s="305"/>
      <c r="D29" s="489" t="s">
        <v>97</v>
      </c>
      <c r="E29" s="490" t="s">
        <v>292</v>
      </c>
      <c r="F29" s="490"/>
      <c r="G29" s="490"/>
      <c r="H29" s="490"/>
      <c r="I29" s="490"/>
      <c r="J29" s="490"/>
      <c r="K29" s="490"/>
      <c r="L29" s="345"/>
      <c r="M29" s="503"/>
    </row>
    <row r="30" customFormat="false" ht="33.75" hidden="false" customHeight="true" outlineLevel="0" collapsed="false">
      <c r="A30" s="488"/>
      <c r="C30" s="305"/>
      <c r="D30" s="502" t="s">
        <v>293</v>
      </c>
      <c r="E30" s="504" t="s">
        <v>169</v>
      </c>
      <c r="F30" s="504" t="s">
        <v>169</v>
      </c>
      <c r="G30" s="504" t="s">
        <v>169</v>
      </c>
      <c r="H30" s="504"/>
      <c r="I30" s="504" t="s">
        <v>169</v>
      </c>
      <c r="J30" s="504" t="s">
        <v>169</v>
      </c>
      <c r="K30" s="505" t="s">
        <v>294</v>
      </c>
      <c r="L30" s="279" t="s">
        <v>295</v>
      </c>
      <c r="M30" s="503"/>
    </row>
    <row r="31" customFormat="false" ht="18.75" hidden="false" customHeight="true" outlineLevel="0" collapsed="false">
      <c r="A31" s="488"/>
      <c r="B31" s="136" t="n">
        <v>3</v>
      </c>
      <c r="C31" s="305"/>
      <c r="D31" s="489" t="s">
        <v>98</v>
      </c>
      <c r="E31" s="490" t="s">
        <v>296</v>
      </c>
      <c r="F31" s="490"/>
      <c r="G31" s="490"/>
      <c r="H31" s="490"/>
      <c r="I31" s="490"/>
      <c r="J31" s="490"/>
      <c r="K31" s="490"/>
      <c r="L31" s="345"/>
      <c r="M31" s="503"/>
    </row>
    <row r="32" customFormat="false" ht="20.1" hidden="false" customHeight="true" outlineLevel="0" collapsed="false">
      <c r="A32" s="488"/>
      <c r="C32" s="509"/>
      <c r="D32" s="489" t="s">
        <v>297</v>
      </c>
      <c r="E32" s="510" t="str">
        <f aca="false">IF('Перечень тарифов'!E21="","наименование отсутствует","" &amp; 'Перечень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2" s="511" t="str">
        <f aca="false">IF('Перечень тарифов'!J21="","наименование отсутствует","" &amp; 'Перечень тарифов'!J21 &amp; "")</f>
        <v>наименование отсутствует</v>
      </c>
      <c r="G32" s="504"/>
      <c r="H32" s="513" t="s">
        <v>48</v>
      </c>
      <c r="I32" s="513" t="s">
        <v>284</v>
      </c>
      <c r="J32" s="515" t="n">
        <f aca="false">287820746+74329038+149454708-J54</f>
        <v>486296235</v>
      </c>
      <c r="K32" s="504" t="s">
        <v>169</v>
      </c>
      <c r="L32" s="285" t="s">
        <v>298</v>
      </c>
      <c r="M32" s="503"/>
    </row>
    <row r="33" s="2" customFormat="true" ht="20.1" hidden="false" customHeight="true" outlineLevel="0" collapsed="false">
      <c r="A33" s="488"/>
      <c r="B33" s="136"/>
      <c r="C33" s="509"/>
      <c r="D33" s="489"/>
      <c r="E33" s="510"/>
      <c r="F33" s="511"/>
      <c r="G33" s="447" t="s">
        <v>212</v>
      </c>
      <c r="H33" s="512" t="s">
        <v>287</v>
      </c>
      <c r="I33" s="513" t="s">
        <v>288</v>
      </c>
      <c r="J33" s="515" t="n">
        <f aca="false">276453341+66208636+142705071</f>
        <v>485367048</v>
      </c>
      <c r="K33" s="504" t="s">
        <v>169</v>
      </c>
      <c r="L33" s="285"/>
      <c r="M33" s="503"/>
      <c r="N33" s="139"/>
      <c r="O33" s="139"/>
    </row>
    <row r="34" s="2" customFormat="true" ht="20.1" hidden="false" customHeight="true" outlineLevel="0" collapsed="false">
      <c r="A34" s="488"/>
      <c r="B34" s="136"/>
      <c r="C34" s="509"/>
      <c r="D34" s="489"/>
      <c r="E34" s="510"/>
      <c r="F34" s="511"/>
      <c r="G34" s="447" t="s">
        <v>212</v>
      </c>
      <c r="H34" s="512" t="s">
        <v>289</v>
      </c>
      <c r="I34" s="513" t="s">
        <v>42</v>
      </c>
      <c r="J34" s="515" t="n">
        <f aca="false">290174263+66730606+146316913</f>
        <v>503221782</v>
      </c>
      <c r="K34" s="504" t="s">
        <v>169</v>
      </c>
      <c r="L34" s="285"/>
      <c r="M34" s="503"/>
      <c r="N34" s="139"/>
      <c r="O34" s="139"/>
    </row>
    <row r="35" customFormat="false" ht="20.1" hidden="false" customHeight="true" outlineLevel="0" collapsed="false">
      <c r="A35" s="488"/>
      <c r="C35" s="509"/>
      <c r="D35" s="489"/>
      <c r="E35" s="510"/>
      <c r="F35" s="511"/>
      <c r="G35" s="514"/>
      <c r="H35" s="495" t="s">
        <v>186</v>
      </c>
      <c r="I35" s="516"/>
      <c r="J35" s="516"/>
      <c r="K35" s="497"/>
      <c r="L35" s="285"/>
      <c r="M35" s="503"/>
    </row>
    <row r="36" s="2" customFormat="true" ht="20.1" hidden="false" customHeight="true" outlineLevel="0" collapsed="false">
      <c r="A36" s="488"/>
      <c r="B36" s="136"/>
      <c r="C36" s="305"/>
      <c r="D36" s="489" t="s">
        <v>299</v>
      </c>
      <c r="E36" s="510" t="str">
        <f aca="false">IF('Перечень тарифов'!E32="","наименование отсутствует","" &amp; 'Перечень тарифов'!E32 &amp; "")</f>
        <v>Тарифы на услуги по передаче тепловой энергии</v>
      </c>
      <c r="F36" s="511" t="str">
        <f aca="false">IF('Перечень тарифов'!J32="","наименование отсутствует","" &amp; 'Перечень тарифов'!J32 &amp; "")</f>
        <v>наименование отсутствует</v>
      </c>
      <c r="G36" s="504"/>
      <c r="H36" s="512" t="s">
        <v>48</v>
      </c>
      <c r="I36" s="513" t="s">
        <v>284</v>
      </c>
      <c r="J36" s="515" t="n">
        <v>1145628</v>
      </c>
      <c r="K36" s="504" t="s">
        <v>169</v>
      </c>
      <c r="L36" s="285"/>
      <c r="M36" s="503"/>
      <c r="N36" s="139"/>
      <c r="O36" s="139"/>
    </row>
    <row r="37" s="2" customFormat="true" ht="20.1" hidden="false" customHeight="true" outlineLevel="0" collapsed="false">
      <c r="A37" s="488"/>
      <c r="B37" s="136"/>
      <c r="C37" s="305"/>
      <c r="D37" s="489"/>
      <c r="E37" s="510"/>
      <c r="F37" s="511"/>
      <c r="G37" s="447" t="s">
        <v>212</v>
      </c>
      <c r="H37" s="512" t="s">
        <v>287</v>
      </c>
      <c r="I37" s="513" t="s">
        <v>288</v>
      </c>
      <c r="J37" s="515" t="n">
        <v>1185438</v>
      </c>
      <c r="K37" s="504" t="s">
        <v>169</v>
      </c>
      <c r="L37" s="285"/>
      <c r="M37" s="503"/>
      <c r="N37" s="139"/>
      <c r="O37" s="139"/>
    </row>
    <row r="38" s="2" customFormat="true" ht="20.1" hidden="false" customHeight="true" outlineLevel="0" collapsed="false">
      <c r="A38" s="488"/>
      <c r="B38" s="136"/>
      <c r="C38" s="305"/>
      <c r="D38" s="489"/>
      <c r="E38" s="510"/>
      <c r="F38" s="511"/>
      <c r="G38" s="447" t="s">
        <v>212</v>
      </c>
      <c r="H38" s="512" t="s">
        <v>289</v>
      </c>
      <c r="I38" s="513" t="s">
        <v>42</v>
      </c>
      <c r="J38" s="515" t="n">
        <v>1227252</v>
      </c>
      <c r="K38" s="504" t="s">
        <v>169</v>
      </c>
      <c r="L38" s="285"/>
      <c r="M38" s="503"/>
      <c r="N38" s="139"/>
      <c r="O38" s="139"/>
    </row>
    <row r="39" s="2" customFormat="true" ht="20.1" hidden="false" customHeight="true" outlineLevel="0" collapsed="false">
      <c r="A39" s="488"/>
      <c r="B39" s="136"/>
      <c r="C39" s="305"/>
      <c r="D39" s="489"/>
      <c r="E39" s="510"/>
      <c r="F39" s="511"/>
      <c r="G39" s="494"/>
      <c r="H39" s="495" t="s">
        <v>186</v>
      </c>
      <c r="I39" s="496"/>
      <c r="J39" s="496"/>
      <c r="K39" s="497"/>
      <c r="L39" s="285"/>
      <c r="M39" s="503"/>
      <c r="N39" s="139"/>
      <c r="O39" s="139"/>
    </row>
    <row r="40" s="2" customFormat="true" ht="20.1" hidden="false" customHeight="true" outlineLevel="0" collapsed="false">
      <c r="A40" s="488"/>
      <c r="B40" s="136"/>
      <c r="C40" s="305"/>
      <c r="D40" s="489" t="s">
        <v>300</v>
      </c>
      <c r="E40" s="510" t="str">
        <f aca="false">IF('Перечень тарифов'!E37="","наименование отсутствует","" &amp; 'Перечень тарифов'!E37 &amp; "")</f>
        <v>Тарифы на теплоноситель, поставляемый теплоснабжающими организациями потребителям, другим теплоснабжающим организациям</v>
      </c>
      <c r="F40" s="511" t="str">
        <f aca="false">IF('Перечень тарифов'!J37="","наименование отсутствует","" &amp; 'Перечень тарифов'!J37 &amp; "")</f>
        <v>наименование отсутствует</v>
      </c>
      <c r="G40" s="504"/>
      <c r="H40" s="512" t="s">
        <v>48</v>
      </c>
      <c r="I40" s="513" t="s">
        <v>284</v>
      </c>
      <c r="J40" s="515" t="n">
        <v>21707081</v>
      </c>
      <c r="K40" s="504" t="s">
        <v>169</v>
      </c>
      <c r="L40" s="285"/>
      <c r="M40" s="503"/>
      <c r="N40" s="139"/>
      <c r="O40" s="139"/>
    </row>
    <row r="41" s="2" customFormat="true" ht="20.1" hidden="false" customHeight="true" outlineLevel="0" collapsed="false">
      <c r="A41" s="488"/>
      <c r="B41" s="136"/>
      <c r="C41" s="305"/>
      <c r="D41" s="489"/>
      <c r="E41" s="510"/>
      <c r="F41" s="511"/>
      <c r="G41" s="447" t="s">
        <v>212</v>
      </c>
      <c r="H41" s="512" t="s">
        <v>287</v>
      </c>
      <c r="I41" s="513" t="s">
        <v>288</v>
      </c>
      <c r="J41" s="515" t="n">
        <v>22500736</v>
      </c>
      <c r="K41" s="504" t="s">
        <v>169</v>
      </c>
      <c r="L41" s="285"/>
      <c r="M41" s="503"/>
      <c r="N41" s="139"/>
      <c r="O41" s="139"/>
    </row>
    <row r="42" s="2" customFormat="true" ht="18.95" hidden="false" customHeight="true" outlineLevel="0" collapsed="false">
      <c r="A42" s="488"/>
      <c r="B42" s="136"/>
      <c r="C42" s="305"/>
      <c r="D42" s="489"/>
      <c r="E42" s="510"/>
      <c r="F42" s="511"/>
      <c r="G42" s="447" t="s">
        <v>212</v>
      </c>
      <c r="H42" s="512" t="s">
        <v>289</v>
      </c>
      <c r="I42" s="513" t="s">
        <v>42</v>
      </c>
      <c r="J42" s="515" t="n">
        <v>23331081</v>
      </c>
      <c r="K42" s="504" t="s">
        <v>169</v>
      </c>
      <c r="L42" s="285"/>
      <c r="M42" s="503"/>
      <c r="N42" s="139"/>
      <c r="O42" s="139"/>
    </row>
    <row r="43" s="2" customFormat="true" ht="15" hidden="false" customHeight="true" outlineLevel="0" collapsed="false">
      <c r="A43" s="488"/>
      <c r="B43" s="136"/>
      <c r="C43" s="305"/>
      <c r="D43" s="489"/>
      <c r="E43" s="510"/>
      <c r="F43" s="511"/>
      <c r="G43" s="494"/>
      <c r="H43" s="495" t="s">
        <v>186</v>
      </c>
      <c r="I43" s="496"/>
      <c r="J43" s="496"/>
      <c r="K43" s="497"/>
      <c r="L43" s="285"/>
      <c r="M43" s="503"/>
      <c r="N43" s="139"/>
      <c r="O43" s="139"/>
    </row>
    <row r="44" customFormat="false" ht="18.75" hidden="false" customHeight="true" outlineLevel="0" collapsed="false">
      <c r="A44" s="488"/>
      <c r="C44" s="305"/>
      <c r="D44" s="489" t="s">
        <v>99</v>
      </c>
      <c r="E44" s="490" t="s">
        <v>301</v>
      </c>
      <c r="F44" s="490"/>
      <c r="G44" s="490"/>
      <c r="H44" s="490"/>
      <c r="I44" s="490"/>
      <c r="J44" s="490"/>
      <c r="K44" s="490"/>
      <c r="L44" s="345"/>
      <c r="M44" s="503"/>
    </row>
    <row r="45" customFormat="false" ht="20.1" hidden="false" customHeight="true" outlineLevel="0" collapsed="false">
      <c r="A45" s="488"/>
      <c r="C45" s="509"/>
      <c r="D45" s="489" t="s">
        <v>302</v>
      </c>
      <c r="E45" s="510" t="str">
        <f aca="false">IF('Перечень тарифов'!E21="","наименование отсутствует","" &amp; 'Перечень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45" s="511" t="str">
        <f aca="false">IF('Перечень тарифов'!J21="","наименование отсутствует","" &amp; 'Перечень тарифов'!J21 &amp; "")</f>
        <v>наименование отсутствует</v>
      </c>
      <c r="G45" s="504"/>
      <c r="H45" s="512" t="s">
        <v>48</v>
      </c>
      <c r="I45" s="513" t="s">
        <v>284</v>
      </c>
      <c r="J45" s="515" t="n">
        <v>0</v>
      </c>
      <c r="K45" s="504" t="s">
        <v>169</v>
      </c>
      <c r="L45" s="285" t="s">
        <v>303</v>
      </c>
      <c r="M45" s="503"/>
    </row>
    <row r="46" customFormat="false" ht="20.1" hidden="false" customHeight="true" outlineLevel="0" collapsed="false">
      <c r="A46" s="488"/>
      <c r="C46" s="509"/>
      <c r="D46" s="489"/>
      <c r="E46" s="510"/>
      <c r="F46" s="511"/>
      <c r="G46" s="514"/>
      <c r="H46" s="495" t="s">
        <v>186</v>
      </c>
      <c r="I46" s="516"/>
      <c r="J46" s="516"/>
      <c r="K46" s="497"/>
      <c r="L46" s="285"/>
      <c r="M46" s="503"/>
    </row>
    <row r="47" s="2" customFormat="true" ht="20.1" hidden="false" customHeight="true" outlineLevel="0" collapsed="false">
      <c r="A47" s="488"/>
      <c r="B47" s="136"/>
      <c r="C47" s="305"/>
      <c r="D47" s="489" t="s">
        <v>304</v>
      </c>
      <c r="E47" s="510" t="str">
        <f aca="false">IF('Перечень тарифов'!E32="","наименование отсутствует","" &amp; 'Перечень тарифов'!E32 &amp; "")</f>
        <v>Тарифы на услуги по передаче тепловой энергии</v>
      </c>
      <c r="F47" s="511" t="str">
        <f aca="false">IF('Перечень тарифов'!J32="","наименование отсутствует","" &amp; 'Перечень тарифов'!J32 &amp; "")</f>
        <v>наименование отсутствует</v>
      </c>
      <c r="G47" s="504"/>
      <c r="H47" s="512" t="s">
        <v>48</v>
      </c>
      <c r="I47" s="513" t="s">
        <v>284</v>
      </c>
      <c r="J47" s="515" t="n">
        <v>0</v>
      </c>
      <c r="K47" s="504" t="s">
        <v>169</v>
      </c>
      <c r="L47" s="285"/>
      <c r="M47" s="503"/>
      <c r="N47" s="139"/>
      <c r="O47" s="139"/>
    </row>
    <row r="48" s="2" customFormat="true" ht="20.1" hidden="false" customHeight="true" outlineLevel="0" collapsed="false">
      <c r="A48" s="488"/>
      <c r="B48" s="136"/>
      <c r="C48" s="305"/>
      <c r="D48" s="489"/>
      <c r="E48" s="510"/>
      <c r="F48" s="511"/>
      <c r="G48" s="494"/>
      <c r="H48" s="495" t="s">
        <v>186</v>
      </c>
      <c r="I48" s="496"/>
      <c r="J48" s="496"/>
      <c r="K48" s="497"/>
      <c r="L48" s="285"/>
      <c r="M48" s="503"/>
      <c r="N48" s="139"/>
      <c r="O48" s="139"/>
    </row>
    <row r="49" s="2" customFormat="true" ht="20.1" hidden="false" customHeight="true" outlineLevel="0" collapsed="false">
      <c r="A49" s="488"/>
      <c r="B49" s="136"/>
      <c r="C49" s="305"/>
      <c r="D49" s="489" t="s">
        <v>305</v>
      </c>
      <c r="E49" s="510" t="str">
        <f aca="false">IF('Перечень тарифов'!E37="","наименование отсутствует","" &amp; 'Перечень тарифов'!E37 &amp; "")</f>
        <v>Тарифы на теплоноситель, поставляемый теплоснабжающими организациями потребителям, другим теплоснабжающим организациям</v>
      </c>
      <c r="F49" s="511" t="str">
        <f aca="false">IF('Перечень тарифов'!J37="","наименование отсутствует","" &amp; 'Перечень тарифов'!J37 &amp; "")</f>
        <v>наименование отсутствует</v>
      </c>
      <c r="G49" s="504"/>
      <c r="H49" s="512" t="s">
        <v>48</v>
      </c>
      <c r="I49" s="513" t="s">
        <v>284</v>
      </c>
      <c r="J49" s="515" t="n">
        <v>493337</v>
      </c>
      <c r="K49" s="504" t="s">
        <v>169</v>
      </c>
      <c r="L49" s="285"/>
      <c r="M49" s="503"/>
      <c r="N49" s="139"/>
      <c r="O49" s="139"/>
    </row>
    <row r="50" s="2" customFormat="true" ht="20.1" hidden="false" customHeight="true" outlineLevel="0" collapsed="false">
      <c r="A50" s="488"/>
      <c r="B50" s="136"/>
      <c r="C50" s="305"/>
      <c r="D50" s="489"/>
      <c r="E50" s="510"/>
      <c r="F50" s="511"/>
      <c r="G50" s="447" t="s">
        <v>212</v>
      </c>
      <c r="H50" s="512" t="s">
        <v>287</v>
      </c>
      <c r="I50" s="513" t="s">
        <v>288</v>
      </c>
      <c r="J50" s="515" t="n">
        <f aca="false">J49</f>
        <v>493337</v>
      </c>
      <c r="K50" s="504" t="s">
        <v>169</v>
      </c>
      <c r="L50" s="285"/>
      <c r="M50" s="503"/>
      <c r="N50" s="139"/>
      <c r="O50" s="139"/>
    </row>
    <row r="51" s="2" customFormat="true" ht="18.95" hidden="false" customHeight="true" outlineLevel="0" collapsed="false">
      <c r="A51" s="488"/>
      <c r="B51" s="136"/>
      <c r="C51" s="305"/>
      <c r="D51" s="489"/>
      <c r="E51" s="510"/>
      <c r="F51" s="511"/>
      <c r="G51" s="447" t="s">
        <v>212</v>
      </c>
      <c r="H51" s="512" t="s">
        <v>289</v>
      </c>
      <c r="I51" s="513" t="s">
        <v>42</v>
      </c>
      <c r="J51" s="515" t="n">
        <f aca="false">J50</f>
        <v>493337</v>
      </c>
      <c r="K51" s="504" t="s">
        <v>169</v>
      </c>
      <c r="L51" s="285"/>
      <c r="M51" s="503"/>
      <c r="N51" s="139"/>
      <c r="O51" s="139"/>
    </row>
    <row r="52" s="2" customFormat="true" ht="15" hidden="false" customHeight="true" outlineLevel="0" collapsed="false">
      <c r="A52" s="488"/>
      <c r="B52" s="136"/>
      <c r="C52" s="305"/>
      <c r="D52" s="489"/>
      <c r="E52" s="510"/>
      <c r="F52" s="511"/>
      <c r="G52" s="494"/>
      <c r="H52" s="495" t="s">
        <v>186</v>
      </c>
      <c r="I52" s="496"/>
      <c r="J52" s="496"/>
      <c r="K52" s="497"/>
      <c r="L52" s="285"/>
      <c r="M52" s="503"/>
      <c r="N52" s="139"/>
      <c r="O52" s="139"/>
    </row>
    <row r="53" customFormat="false" ht="26.1" hidden="false" customHeight="true" outlineLevel="0" collapsed="false">
      <c r="A53" s="488"/>
      <c r="C53" s="305"/>
      <c r="D53" s="489" t="s">
        <v>100</v>
      </c>
      <c r="E53" s="490" t="s">
        <v>306</v>
      </c>
      <c r="F53" s="490"/>
      <c r="G53" s="490"/>
      <c r="H53" s="490"/>
      <c r="I53" s="490"/>
      <c r="J53" s="490"/>
      <c r="K53" s="490"/>
      <c r="L53" s="345"/>
      <c r="M53" s="503"/>
    </row>
    <row r="54" customFormat="false" ht="24" hidden="false" customHeight="true" outlineLevel="0" collapsed="false">
      <c r="A54" s="488"/>
      <c r="C54" s="509"/>
      <c r="D54" s="489" t="s">
        <v>307</v>
      </c>
      <c r="E54" s="510" t="str">
        <f aca="false">IF('Перечень тарифов'!E21="","наименование отсутствует","" &amp; 'Перечень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54" s="511" t="str">
        <f aca="false">IF('Перечень тарифов'!J21="","наименование отсутствует","" &amp; 'Перечень тарифов'!J21 &amp; "")</f>
        <v>наименование отсутствует</v>
      </c>
      <c r="G54" s="504"/>
      <c r="H54" s="512" t="s">
        <v>48</v>
      </c>
      <c r="I54" s="513" t="s">
        <v>284</v>
      </c>
      <c r="J54" s="515" t="n">
        <f aca="false">11680730+5290577+8336950</f>
        <v>25308257</v>
      </c>
      <c r="K54" s="504" t="s">
        <v>169</v>
      </c>
      <c r="L54" s="285" t="s">
        <v>308</v>
      </c>
      <c r="M54" s="503"/>
      <c r="O54" s="139" t="s">
        <v>309</v>
      </c>
    </row>
    <row r="55" customFormat="false" ht="24" hidden="false" customHeight="true" outlineLevel="0" collapsed="false">
      <c r="A55" s="488"/>
      <c r="C55" s="509"/>
      <c r="D55" s="489"/>
      <c r="E55" s="510"/>
      <c r="F55" s="511"/>
      <c r="G55" s="514"/>
      <c r="H55" s="495" t="s">
        <v>186</v>
      </c>
      <c r="I55" s="516"/>
      <c r="J55" s="516"/>
      <c r="K55" s="497"/>
      <c r="L55" s="285"/>
      <c r="M55" s="503"/>
    </row>
    <row r="56" s="2" customFormat="true" ht="24" hidden="false" customHeight="true" outlineLevel="0" collapsed="false">
      <c r="A56" s="488"/>
      <c r="B56" s="136"/>
      <c r="C56" s="305"/>
      <c r="D56" s="489" t="s">
        <v>310</v>
      </c>
      <c r="E56" s="510" t="str">
        <f aca="false">IF('Перечень тарифов'!E32="","наименование отсутствует","" &amp; 'Перечень тарифов'!E32 &amp; "")</f>
        <v>Тарифы на услуги по передаче тепловой энергии</v>
      </c>
      <c r="F56" s="511" t="str">
        <f aca="false">IF('Перечень тарифов'!J32="","наименование отсутствует","" &amp; 'Перечень тарифов'!J32 &amp; "")</f>
        <v>наименование отсутствует</v>
      </c>
      <c r="G56" s="504"/>
      <c r="H56" s="512" t="s">
        <v>48</v>
      </c>
      <c r="I56" s="513" t="s">
        <v>284</v>
      </c>
      <c r="J56" s="515" t="n">
        <v>0</v>
      </c>
      <c r="K56" s="504" t="s">
        <v>169</v>
      </c>
      <c r="L56" s="285"/>
      <c r="M56" s="503"/>
      <c r="N56" s="139"/>
      <c r="O56" s="139"/>
    </row>
    <row r="57" s="2" customFormat="true" ht="24" hidden="false" customHeight="true" outlineLevel="0" collapsed="false">
      <c r="A57" s="488"/>
      <c r="B57" s="136"/>
      <c r="C57" s="305"/>
      <c r="D57" s="489"/>
      <c r="E57" s="510"/>
      <c r="F57" s="511"/>
      <c r="G57" s="494"/>
      <c r="H57" s="495" t="s">
        <v>186</v>
      </c>
      <c r="I57" s="496"/>
      <c r="J57" s="496"/>
      <c r="K57" s="497"/>
      <c r="L57" s="285"/>
      <c r="M57" s="503"/>
      <c r="N57" s="139"/>
      <c r="O57" s="139"/>
    </row>
    <row r="58" s="2" customFormat="true" ht="18.95" hidden="false" customHeight="true" outlineLevel="0" collapsed="false">
      <c r="A58" s="488"/>
      <c r="B58" s="136"/>
      <c r="C58" s="305"/>
      <c r="D58" s="489" t="s">
        <v>311</v>
      </c>
      <c r="E58" s="510" t="str">
        <f aca="false">IF('Перечень тарифов'!E37="","наименование отсутствует","" &amp; 'Перечень тарифов'!E37 &amp; "")</f>
        <v>Тарифы на теплоноситель, поставляемый теплоснабжающими организациями потребителям, другим теплоснабжающим организациям</v>
      </c>
      <c r="F58" s="511" t="str">
        <f aca="false">IF('Перечень тарифов'!J37="","наименование отсутствует","" &amp; 'Перечень тарифов'!J37 &amp; "")</f>
        <v>наименование отсутствует</v>
      </c>
      <c r="G58" s="504"/>
      <c r="H58" s="512" t="s">
        <v>48</v>
      </c>
      <c r="I58" s="513" t="s">
        <v>284</v>
      </c>
      <c r="J58" s="515" t="n">
        <v>0</v>
      </c>
      <c r="K58" s="504" t="s">
        <v>169</v>
      </c>
      <c r="L58" s="285"/>
      <c r="M58" s="503"/>
      <c r="N58" s="139"/>
      <c r="O58" s="139"/>
    </row>
    <row r="59" s="2" customFormat="true" ht="15" hidden="false" customHeight="true" outlineLevel="0" collapsed="false">
      <c r="A59" s="488"/>
      <c r="B59" s="136"/>
      <c r="C59" s="305"/>
      <c r="D59" s="489"/>
      <c r="E59" s="510"/>
      <c r="F59" s="511"/>
      <c r="G59" s="494"/>
      <c r="H59" s="495" t="s">
        <v>186</v>
      </c>
      <c r="I59" s="496"/>
      <c r="J59" s="496"/>
      <c r="K59" s="497"/>
      <c r="L59" s="285"/>
      <c r="M59" s="503"/>
      <c r="N59" s="139"/>
      <c r="O59" s="139"/>
    </row>
    <row r="60" customFormat="false" ht="25.5" hidden="false" customHeight="true" outlineLevel="0" collapsed="false">
      <c r="A60" s="488"/>
      <c r="B60" s="136" t="n">
        <v>3</v>
      </c>
      <c r="C60" s="305"/>
      <c r="D60" s="489" t="s">
        <v>101</v>
      </c>
      <c r="E60" s="490" t="s">
        <v>312</v>
      </c>
      <c r="F60" s="490"/>
      <c r="G60" s="490"/>
      <c r="H60" s="490"/>
      <c r="I60" s="490"/>
      <c r="J60" s="490"/>
      <c r="K60" s="490"/>
      <c r="L60" s="345"/>
      <c r="M60" s="503"/>
    </row>
    <row r="61" customFormat="false" ht="26.1" hidden="false" customHeight="true" outlineLevel="0" collapsed="false">
      <c r="A61" s="488"/>
      <c r="C61" s="509"/>
      <c r="D61" s="489" t="s">
        <v>313</v>
      </c>
      <c r="E61" s="510" t="str">
        <f aca="false">IF('Перечень тарифов'!E21="","наименование отсутствует","" &amp; 'Перечень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61" s="511" t="str">
        <f aca="false">IF('Перечень тарифов'!J21="","наименование отсутствует","" &amp; 'Перечень тарифов'!J21 &amp; "")</f>
        <v>наименование отсутствует</v>
      </c>
      <c r="G61" s="504"/>
      <c r="H61" s="512" t="s">
        <v>48</v>
      </c>
      <c r="I61" s="513" t="s">
        <v>284</v>
      </c>
      <c r="J61" s="515" t="n">
        <v>0</v>
      </c>
      <c r="K61" s="504" t="s">
        <v>169</v>
      </c>
      <c r="L61" s="285" t="s">
        <v>314</v>
      </c>
      <c r="M61" s="503"/>
    </row>
    <row r="62" customFormat="false" ht="26.1" hidden="false" customHeight="true" outlineLevel="0" collapsed="false">
      <c r="A62" s="488"/>
      <c r="C62" s="509"/>
      <c r="D62" s="489"/>
      <c r="E62" s="510"/>
      <c r="F62" s="511"/>
      <c r="G62" s="514"/>
      <c r="H62" s="495" t="s">
        <v>186</v>
      </c>
      <c r="I62" s="516"/>
      <c r="J62" s="516"/>
      <c r="K62" s="497"/>
      <c r="L62" s="285"/>
      <c r="M62" s="503"/>
    </row>
    <row r="63" s="2" customFormat="true" ht="26.1" hidden="false" customHeight="true" outlineLevel="0" collapsed="false">
      <c r="A63" s="488"/>
      <c r="B63" s="136"/>
      <c r="C63" s="305"/>
      <c r="D63" s="489" t="s">
        <v>315</v>
      </c>
      <c r="E63" s="510" t="str">
        <f aca="false">IF('Перечень тарифов'!E32="","наименование отсутствует","" &amp; 'Перечень тарифов'!E32 &amp; "")</f>
        <v>Тарифы на услуги по передаче тепловой энергии</v>
      </c>
      <c r="F63" s="511" t="str">
        <f aca="false">IF('Перечень тарифов'!J32="","наименование отсутствует","" &amp; 'Перечень тарифов'!J32 &amp; "")</f>
        <v>наименование отсутствует</v>
      </c>
      <c r="G63" s="504"/>
      <c r="H63" s="512" t="s">
        <v>48</v>
      </c>
      <c r="I63" s="513" t="s">
        <v>284</v>
      </c>
      <c r="J63" s="515" t="n">
        <v>0</v>
      </c>
      <c r="K63" s="504" t="s">
        <v>169</v>
      </c>
      <c r="L63" s="285"/>
      <c r="M63" s="503"/>
      <c r="N63" s="139"/>
      <c r="O63" s="139"/>
    </row>
    <row r="64" s="2" customFormat="true" ht="26.1" hidden="false" customHeight="true" outlineLevel="0" collapsed="false">
      <c r="A64" s="488"/>
      <c r="B64" s="136"/>
      <c r="C64" s="305"/>
      <c r="D64" s="489"/>
      <c r="E64" s="510"/>
      <c r="F64" s="511"/>
      <c r="G64" s="494"/>
      <c r="H64" s="495" t="s">
        <v>186</v>
      </c>
      <c r="I64" s="496"/>
      <c r="J64" s="496"/>
      <c r="K64" s="497"/>
      <c r="L64" s="285"/>
      <c r="M64" s="503"/>
      <c r="N64" s="139"/>
      <c r="O64" s="139"/>
    </row>
    <row r="65" s="2" customFormat="true" ht="18.95" hidden="false" customHeight="true" outlineLevel="0" collapsed="false">
      <c r="A65" s="488"/>
      <c r="B65" s="136"/>
      <c r="C65" s="305"/>
      <c r="D65" s="489" t="s">
        <v>316</v>
      </c>
      <c r="E65" s="510" t="str">
        <f aca="false">IF('Перечень тарифов'!E37="","наименование отсутствует","" &amp; 'Перечень тарифов'!E37 &amp; "")</f>
        <v>Тарифы на теплоноситель, поставляемый теплоснабжающими организациями потребителям, другим теплоснабжающим организациям</v>
      </c>
      <c r="F65" s="511" t="str">
        <f aca="false">IF('Перечень тарифов'!J37="","наименование отсутствует","" &amp; 'Перечень тарифов'!J37 &amp; "")</f>
        <v>наименование отсутствует</v>
      </c>
      <c r="G65" s="504"/>
      <c r="H65" s="512" t="s">
        <v>48</v>
      </c>
      <c r="I65" s="513" t="s">
        <v>284</v>
      </c>
      <c r="J65" s="515" t="n">
        <v>0</v>
      </c>
      <c r="K65" s="504" t="s">
        <v>169</v>
      </c>
      <c r="L65" s="285"/>
      <c r="M65" s="503"/>
      <c r="N65" s="139"/>
      <c r="O65" s="139"/>
    </row>
    <row r="66" s="2" customFormat="true" ht="15" hidden="false" customHeight="true" outlineLevel="0" collapsed="false">
      <c r="A66" s="488"/>
      <c r="B66" s="136"/>
      <c r="C66" s="305"/>
      <c r="D66" s="489"/>
      <c r="E66" s="510"/>
      <c r="F66" s="511"/>
      <c r="G66" s="494"/>
      <c r="H66" s="495" t="s">
        <v>186</v>
      </c>
      <c r="I66" s="496"/>
      <c r="J66" s="496"/>
      <c r="K66" s="497"/>
      <c r="L66" s="285"/>
      <c r="M66" s="503"/>
      <c r="N66" s="139"/>
      <c r="O66" s="139"/>
    </row>
    <row r="67" s="1" customFormat="true" ht="3" hidden="false" customHeight="true" outlineLevel="0" collapsed="false">
      <c r="A67" s="488"/>
      <c r="D67" s="517"/>
      <c r="E67" s="517"/>
      <c r="F67" s="517"/>
      <c r="G67" s="517"/>
      <c r="H67" s="517"/>
      <c r="I67" s="517"/>
      <c r="J67" s="517"/>
      <c r="K67" s="517"/>
      <c r="L67" s="517"/>
      <c r="N67" s="518"/>
      <c r="O67" s="518"/>
    </row>
    <row r="68" customFormat="false" ht="24.75" hidden="false" customHeight="true" outlineLevel="0" collapsed="false">
      <c r="D68" s="519" t="n">
        <v>1</v>
      </c>
      <c r="E68" s="301" t="s">
        <v>317</v>
      </c>
      <c r="F68" s="301"/>
      <c r="G68" s="301"/>
      <c r="H68" s="301"/>
      <c r="I68" s="301"/>
      <c r="J68" s="301"/>
      <c r="K68" s="301"/>
      <c r="L68" s="301"/>
    </row>
  </sheetData>
  <sheetProtection sheet="true" password="fa9c" objects="true" scenarios="true" formatColumns="false" formatRows="false"/>
  <mergeCells count="78">
    <mergeCell ref="D5:K5"/>
    <mergeCell ref="F7:K7"/>
    <mergeCell ref="F8:K8"/>
    <mergeCell ref="D10:K10"/>
    <mergeCell ref="L10:L12"/>
    <mergeCell ref="D11:D12"/>
    <mergeCell ref="E11:E12"/>
    <mergeCell ref="F11:F12"/>
    <mergeCell ref="G11:I11"/>
    <mergeCell ref="J11:J12"/>
    <mergeCell ref="K11:K12"/>
    <mergeCell ref="G12:H12"/>
    <mergeCell ref="G13:H13"/>
    <mergeCell ref="E14:K14"/>
    <mergeCell ref="G15:H15"/>
    <mergeCell ref="E16:K16"/>
    <mergeCell ref="C17:C20"/>
    <mergeCell ref="D17:D20"/>
    <mergeCell ref="E17:E20"/>
    <mergeCell ref="F17:F20"/>
    <mergeCell ref="L17:L28"/>
    <mergeCell ref="D21:D24"/>
    <mergeCell ref="E21:E24"/>
    <mergeCell ref="F21:F24"/>
    <mergeCell ref="D25:D28"/>
    <mergeCell ref="E25:E28"/>
    <mergeCell ref="F25:F28"/>
    <mergeCell ref="E29:K29"/>
    <mergeCell ref="G30:H30"/>
    <mergeCell ref="E31:K31"/>
    <mergeCell ref="C32:C35"/>
    <mergeCell ref="D32:D35"/>
    <mergeCell ref="E32:E35"/>
    <mergeCell ref="F32:F35"/>
    <mergeCell ref="L32:L43"/>
    <mergeCell ref="D36:D39"/>
    <mergeCell ref="E36:E39"/>
    <mergeCell ref="F36:F39"/>
    <mergeCell ref="D40:D43"/>
    <mergeCell ref="E40:E43"/>
    <mergeCell ref="F40:F43"/>
    <mergeCell ref="E44:K44"/>
    <mergeCell ref="C45:C46"/>
    <mergeCell ref="D45:D46"/>
    <mergeCell ref="E45:E46"/>
    <mergeCell ref="F45:F46"/>
    <mergeCell ref="L45:L52"/>
    <mergeCell ref="D47:D48"/>
    <mergeCell ref="E47:E48"/>
    <mergeCell ref="F47:F48"/>
    <mergeCell ref="D49:D52"/>
    <mergeCell ref="E49:E52"/>
    <mergeCell ref="F49:F52"/>
    <mergeCell ref="E53:K53"/>
    <mergeCell ref="C54:C55"/>
    <mergeCell ref="D54:D55"/>
    <mergeCell ref="E54:E55"/>
    <mergeCell ref="F54:F55"/>
    <mergeCell ref="L54:L59"/>
    <mergeCell ref="D56:D57"/>
    <mergeCell ref="E56:E57"/>
    <mergeCell ref="F56:F57"/>
    <mergeCell ref="D58:D59"/>
    <mergeCell ref="E58:E59"/>
    <mergeCell ref="F58:F59"/>
    <mergeCell ref="E60:K60"/>
    <mergeCell ref="C61:C62"/>
    <mergeCell ref="D61:D62"/>
    <mergeCell ref="E61:E62"/>
    <mergeCell ref="F61:F62"/>
    <mergeCell ref="L61:L66"/>
    <mergeCell ref="D63:D64"/>
    <mergeCell ref="E63:E64"/>
    <mergeCell ref="F63:F64"/>
    <mergeCell ref="D65:D66"/>
    <mergeCell ref="E65:E66"/>
    <mergeCell ref="F65:F66"/>
    <mergeCell ref="E68:L68"/>
  </mergeCells>
  <dataValidations count="6">
    <dataValidation allowBlank="true" error="Допускается ввод не более 900 символов!" errorTitle="Ошибка" operator="lessThanOrEqual" showDropDown="false" showErrorMessage="true" showInputMessage="true" sqref="L16:L17 L32 L45 L54 L61"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J17:J19 J21:J23 J25:J27"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H17:I19 H21:I23 H25:I27 H32:I34 H36:I38 H40:I42 H45:I45 H47:I47 H49:I51 H54:I54 H56:I56 H58:I58 H61:I61 H63:I63 H65:I65" type="none">
      <formula1>0</formula1>
      <formula2>0</formula2>
    </dataValidation>
    <dataValidation allowBlank="true" error="Допускается ввод не более 900 символов!" errorTitle="Ошибка" operator="lessThanOrEqual" prompt="Введите ссылку на обосновывающие материалы, загруженные с помощью &quot;ЕИАС Мониторинг&quot;." showDropDown="false" showErrorMessage="true" showInputMessage="true" sqref="K15 K30" type="textLength">
      <formula1>900</formula1>
      <formula2>0</formula2>
    </dataValidation>
    <dataValidation allowBlank="true" error="Допускается ввод только действительных чисел!" errorTitle="Ошибка" operator="between" showDropDown="false" showErrorMessage="true" showInputMessage="false" sqref="J32:J34 J36:J38 J40:J42 J45 J47 J49:J51 J54 J56 J58 J61 J63 J65" type="decimal">
      <formula1>-1E+024</formula1>
      <formula2>1E+024</formula2>
    </dataValidation>
    <dataValidation allowBlank="true" error="Допускается ввод не более 900 символов!" errorTitle="Ошибка" operator="lessThanOrEqual"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howDropDown="false" showErrorMessage="true" showInputMessage="true" sqref="J15" type="textLength">
      <formula1>900</formula1>
      <formula2>0</formula2>
    </dataValidation>
  </dataValidations>
  <hyperlinks>
    <hyperlink ref="K15" location="'Форма 4.10.1'!$K$15" display="https://portal.eias.ru/Portal/DownloadPage.aspx?type=12&amp;guid=36a9e76b-9d77-4113-9285-398f0165849b"/>
    <hyperlink ref="K30" location="'Форма 4.10.1'!$K$30" display="https://portal.eias.ru/Portal/DownloadPage.aspx?type=12&amp;guid=5e6e75a8-4ec9-47c7-80f6-599653af504d"/>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5.xml><?xml version="1.0" encoding="utf-8"?>
<worksheet xmlns="http://schemas.openxmlformats.org/spreadsheetml/2006/main" xmlns:r="http://schemas.openxmlformats.org/officeDocument/2006/relationships">
  <sheetPr filterMode="false">
    <pageSetUpPr fitToPage="true"/>
  </sheetPr>
  <dimension ref="A1:N15"/>
  <sheetViews>
    <sheetView showFormulas="false" showGridLines="false" showRowColHeaders="true" showZeros="true" rightToLeft="false" tabSelected="false" showOutlineSymbols="true" defaultGridColor="true" view="normal" topLeftCell="C4" colorId="64" zoomScale="100" zoomScaleNormal="100" zoomScalePageLayoutView="100" workbookViewId="0">
      <selection pane="topLeft" activeCell="A1" activeCellId="0" sqref="A1"/>
    </sheetView>
  </sheetViews>
  <sheetFormatPr defaultColWidth="9.125" defaultRowHeight="14.25" zeroHeight="false" outlineLevelRow="0" outlineLevelCol="0"/>
  <cols>
    <col collapsed="false" customWidth="false" hidden="true" outlineLevel="0" max="1" min="1" style="520" width="9.14"/>
    <col collapsed="false" customWidth="false" hidden="true" outlineLevel="0" max="2" min="2" style="521" width="9.14"/>
    <col collapsed="false" customWidth="true" hidden="false" outlineLevel="0" max="3" min="3" style="522" width="3.71"/>
    <col collapsed="false" customWidth="true" hidden="false" outlineLevel="0" max="4" min="4" style="523" width="6.99"/>
    <col collapsed="false" customWidth="true" hidden="false" outlineLevel="0" max="5" min="5" style="523" width="11.28"/>
    <col collapsed="false" customWidth="true" hidden="false" outlineLevel="0" max="6" min="6" style="523" width="41"/>
    <col collapsed="false" customWidth="true" hidden="false" outlineLevel="0" max="7" min="7" style="523" width="18"/>
    <col collapsed="false" customWidth="true" hidden="false" outlineLevel="0" max="8" min="8" style="523" width="13.14"/>
    <col collapsed="false" customWidth="true" hidden="false" outlineLevel="0" max="9" min="9" style="523" width="11.43"/>
    <col collapsed="false" customWidth="true" hidden="false" outlineLevel="0" max="10" min="10" style="523" width="42.14"/>
    <col collapsed="false" customWidth="true" hidden="false" outlineLevel="0" max="11" min="11" style="523" width="115.72"/>
    <col collapsed="false" customWidth="true" hidden="false" outlineLevel="0" max="12" min="12" style="523" width="3.71"/>
    <col collapsed="false" customWidth="false" hidden="false" outlineLevel="0" max="1024" min="13" style="523" width="9.14"/>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3" hidden="false" customHeight="true" outlineLevel="0" collapsed="false"/>
    <row r="5" s="137" customFormat="true" ht="22.5" hidden="false" customHeight="true" outlineLevel="0" collapsed="false">
      <c r="A5" s="136"/>
      <c r="C5" s="427"/>
      <c r="D5" s="155" t="s">
        <v>318</v>
      </c>
      <c r="E5" s="155"/>
      <c r="F5" s="155"/>
      <c r="G5" s="155"/>
      <c r="H5" s="155"/>
      <c r="I5" s="155"/>
      <c r="J5" s="155"/>
      <c r="K5" s="211"/>
    </row>
    <row r="6" customFormat="false" ht="3" hidden="true" customHeight="true" outlineLevel="0" collapsed="false">
      <c r="D6" s="524"/>
      <c r="E6" s="524"/>
      <c r="G6" s="524"/>
      <c r="H6" s="524"/>
      <c r="I6" s="524"/>
      <c r="J6" s="524"/>
      <c r="K6" s="524"/>
    </row>
    <row r="7" s="520" customFormat="true" ht="3" hidden="false" customHeight="true" outlineLevel="0" collapsed="false">
      <c r="B7" s="521"/>
      <c r="C7" s="522"/>
      <c r="D7" s="525"/>
      <c r="E7" s="525"/>
      <c r="G7" s="525"/>
      <c r="H7" s="525"/>
      <c r="I7" s="525"/>
      <c r="J7" s="525"/>
      <c r="K7" s="525"/>
      <c r="L7" s="526"/>
    </row>
    <row r="8" customFormat="false" ht="14.25" hidden="false" customHeight="true" outlineLevel="0" collapsed="false">
      <c r="D8" s="527" t="s">
        <v>159</v>
      </c>
      <c r="E8" s="527"/>
      <c r="F8" s="527"/>
      <c r="G8" s="527"/>
      <c r="H8" s="527"/>
      <c r="I8" s="527"/>
      <c r="J8" s="527"/>
      <c r="K8" s="527" t="s">
        <v>160</v>
      </c>
    </row>
    <row r="9" customFormat="false" ht="14.25" hidden="false" customHeight="true" outlineLevel="0" collapsed="false">
      <c r="D9" s="527" t="s">
        <v>93</v>
      </c>
      <c r="E9" s="527" t="s">
        <v>319</v>
      </c>
      <c r="F9" s="527"/>
      <c r="G9" s="527" t="s">
        <v>320</v>
      </c>
      <c r="H9" s="527"/>
      <c r="I9" s="527"/>
      <c r="J9" s="527"/>
      <c r="K9" s="527"/>
    </row>
    <row r="10" customFormat="false" ht="22.5" hidden="false" customHeight="false" outlineLevel="0" collapsed="false">
      <c r="D10" s="527"/>
      <c r="E10" s="527" t="s">
        <v>321</v>
      </c>
      <c r="F10" s="527" t="s">
        <v>94</v>
      </c>
      <c r="G10" s="527" t="s">
        <v>94</v>
      </c>
      <c r="H10" s="527" t="s">
        <v>321</v>
      </c>
      <c r="I10" s="527" t="s">
        <v>322</v>
      </c>
      <c r="J10" s="527" t="s">
        <v>266</v>
      </c>
      <c r="K10" s="527"/>
    </row>
    <row r="11" customFormat="false" ht="12" hidden="false" customHeight="true" outlineLevel="0" collapsed="false">
      <c r="D11" s="235" t="s">
        <v>95</v>
      </c>
      <c r="E11" s="235" t="s">
        <v>96</v>
      </c>
      <c r="F11" s="235" t="s">
        <v>97</v>
      </c>
      <c r="G11" s="235" t="s">
        <v>98</v>
      </c>
      <c r="H11" s="235" t="s">
        <v>99</v>
      </c>
      <c r="I11" s="235" t="s">
        <v>100</v>
      </c>
      <c r="J11" s="235" t="s">
        <v>101</v>
      </c>
      <c r="K11" s="235" t="s">
        <v>133</v>
      </c>
    </row>
    <row r="12" s="533" customFormat="true" ht="54.95" hidden="false" customHeight="true" outlineLevel="0" collapsed="false">
      <c r="A12" s="3" t="s">
        <v>97</v>
      </c>
      <c r="B12" s="528"/>
      <c r="C12" s="529"/>
      <c r="D12" s="530" t="s">
        <v>95</v>
      </c>
      <c r="E12" s="531"/>
      <c r="F12" s="532"/>
      <c r="G12" s="532"/>
      <c r="H12" s="532"/>
      <c r="I12" s="360"/>
      <c r="J12" s="505"/>
      <c r="K12" s="285" t="s">
        <v>323</v>
      </c>
      <c r="M12" s="534" t="e">
        <f aca="false">IF(ISERROR(INDEX(#NAME?,MATCH(E12,#NAME?,0),1)),"",INDEX(#NAME?,MATCH(E12,#NAME?,0),1))</f>
        <v>#N/A</v>
      </c>
      <c r="N12" s="535"/>
    </row>
    <row r="13" s="523" customFormat="true" ht="15" hidden="false" customHeight="true" outlineLevel="0" collapsed="false">
      <c r="D13" s="494"/>
      <c r="E13" s="536" t="s">
        <v>258</v>
      </c>
      <c r="F13" s="537"/>
      <c r="G13" s="537"/>
      <c r="H13" s="537"/>
      <c r="I13" s="537"/>
      <c r="J13" s="538"/>
      <c r="K13" s="285"/>
    </row>
    <row r="14" s="523" customFormat="true" ht="3" hidden="false" customHeight="true" outlineLevel="0" collapsed="false"/>
    <row r="15" customFormat="false" ht="27.75" hidden="false" customHeight="true" outlineLevel="0" collapsed="false">
      <c r="E15" s="539" t="s">
        <v>324</v>
      </c>
      <c r="F15" s="539"/>
      <c r="G15" s="539"/>
      <c r="H15" s="539"/>
      <c r="I15" s="539"/>
      <c r="J15" s="539"/>
    </row>
  </sheetData>
  <sheetProtection sheet="true" password="fa9c" objects="true" scenarios="true" formatColumns="false" formatRows="false"/>
  <mergeCells count="8">
    <mergeCell ref="D5:J5"/>
    <mergeCell ref="D8:J8"/>
    <mergeCell ref="K8:K10"/>
    <mergeCell ref="D9:D10"/>
    <mergeCell ref="E9:F9"/>
    <mergeCell ref="G9:J9"/>
    <mergeCell ref="K12:K13"/>
    <mergeCell ref="E15:J15"/>
  </mergeCells>
  <dataValidations count="4">
    <dataValidation allowBlank="true" error="Допускается ввод не более 900 символов!" errorTitle="Ошибка" operator="lessThanOrEqual" showDropDown="false" showErrorMessage="true" showInputMessage="true" sqref="F12:H12"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E12"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I12" type="none">
      <formula1>0</formula1>
      <formula2>0</formula2>
    </dataValidation>
    <dataValidation allowBlank="true" error="Допускается ввод не более 900 символов!" errorTitle="Ошибка" operator="lessThanOrEqual" prompt="Введите ссылку на обосновывающие материалы, загруженные с помощью &quot;ЕИАС Мониторинг&quot;." showDropDown="false" showErrorMessage="true" showInputMessage="true" sqref="J12" type="textLength">
      <formula1>900</formula1>
      <formula2>0</formula2>
    </dataValidation>
  </dataValidations>
  <printOptions headings="false" gridLines="false" gridLinesSet="true" horizontalCentered="true" verticalCentered="false"/>
  <pageMargins left="0.236111111111111" right="0.236111111111111" top="0.236111111111111" bottom="0.236111111111111" header="0.511805555555555" footer="0.511805555555555"/>
  <pageSetup paperSize="77"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6.xml><?xml version="1.0" encoding="utf-8"?>
<worksheet xmlns="http://schemas.openxmlformats.org/spreadsheetml/2006/main" xmlns:r="http://schemas.openxmlformats.org/officeDocument/2006/relationships">
  <sheetPr filterMode="false">
    <pageSetUpPr fitToPage="true"/>
  </sheetPr>
  <dimension ref="C1:I15"/>
  <sheetViews>
    <sheetView showFormulas="false" showGridLines="false" showRowColHeaders="true" showZeros="true" rightToLeft="false" tabSelected="false" showOutlineSymbols="true" defaultGridColor="true" view="normal" topLeftCell="C6" colorId="64" zoomScale="100" zoomScaleNormal="100" zoomScalePageLayoutView="100" workbookViewId="0">
      <selection pane="topLeft" activeCell="E35" activeCellId="0" sqref="E35"/>
    </sheetView>
  </sheetViews>
  <sheetFormatPr defaultColWidth="9.125" defaultRowHeight="14.25" zeroHeight="false" outlineLevelRow="0" outlineLevelCol="0"/>
  <cols>
    <col collapsed="false" customWidth="false" hidden="true" outlineLevel="0" max="2" min="1" style="540" width="9.14"/>
    <col collapsed="false" customWidth="true" hidden="false" outlineLevel="0" max="3" min="3" style="541" width="3.71"/>
    <col collapsed="false" customWidth="true" hidden="false" outlineLevel="0" max="4" min="4" style="540" width="6.28"/>
    <col collapsed="false" customWidth="true" hidden="false" outlineLevel="0" max="5" min="5" style="540" width="94.86"/>
    <col collapsed="false" customWidth="false" hidden="false" outlineLevel="0" max="1024" min="6" style="540" width="9.14"/>
  </cols>
  <sheetData>
    <row r="1" customFormat="false" ht="14.25" hidden="true" customHeight="false" outlineLevel="0" collapsed="false"/>
    <row r="2" customFormat="false" ht="14.25" hidden="true" customHeight="false" outlineLevel="0" collapsed="false"/>
    <row r="3" customFormat="false" ht="14.25" hidden="true" customHeight="false" outlineLevel="0" collapsed="false"/>
    <row r="4" customFormat="false" ht="14.25" hidden="true" customHeight="false" outlineLevel="0" collapsed="false"/>
    <row r="5" customFormat="false" ht="14.25" hidden="true" customHeight="false" outlineLevel="0" collapsed="false"/>
    <row r="6" customFormat="false" ht="3" hidden="false" customHeight="true" outlineLevel="0" collapsed="false">
      <c r="C6" s="542"/>
      <c r="D6" s="543"/>
      <c r="E6" s="543"/>
    </row>
    <row r="7" customFormat="false" ht="22.5" hidden="false" customHeight="true" outlineLevel="0" collapsed="false">
      <c r="C7" s="542"/>
      <c r="D7" s="155" t="s">
        <v>325</v>
      </c>
      <c r="E7" s="155"/>
      <c r="F7" s="544"/>
    </row>
    <row r="8" customFormat="false" ht="3" hidden="false" customHeight="true" outlineLevel="0" collapsed="false">
      <c r="C8" s="542"/>
      <c r="D8" s="543"/>
      <c r="E8" s="543"/>
    </row>
    <row r="9" customFormat="false" ht="15.95" hidden="false" customHeight="true" outlineLevel="0" collapsed="false">
      <c r="C9" s="542"/>
      <c r="D9" s="322" t="s">
        <v>93</v>
      </c>
      <c r="E9" s="545" t="s">
        <v>326</v>
      </c>
    </row>
    <row r="10" customFormat="false" ht="12" hidden="false" customHeight="true" outlineLevel="0" collapsed="false">
      <c r="C10" s="542"/>
      <c r="D10" s="235" t="s">
        <v>95</v>
      </c>
      <c r="E10" s="235" t="s">
        <v>96</v>
      </c>
    </row>
    <row r="11" customFormat="false" ht="11.25" hidden="true" customHeight="true" outlineLevel="0" collapsed="false">
      <c r="C11" s="542"/>
      <c r="D11" s="546" t="n">
        <v>0</v>
      </c>
      <c r="E11" s="547"/>
    </row>
    <row r="12" customFormat="false" ht="27.75" hidden="false" customHeight="true" outlineLevel="0" collapsed="false">
      <c r="C12" s="548"/>
      <c r="D12" s="549" t="n">
        <v>1</v>
      </c>
      <c r="E12" s="550" t="s">
        <v>327</v>
      </c>
    </row>
    <row r="13" customFormat="false" ht="12" hidden="false" customHeight="true" outlineLevel="0" collapsed="false">
      <c r="C13" s="542"/>
      <c r="D13" s="551"/>
      <c r="E13" s="552" t="s">
        <v>328</v>
      </c>
    </row>
    <row r="14" customFormat="false" ht="3" hidden="false" customHeight="true" outlineLevel="0" collapsed="false"/>
    <row r="15" customFormat="false" ht="22.5" hidden="false" customHeight="true" outlineLevel="0" collapsed="false">
      <c r="C15" s="553"/>
      <c r="D15" s="554" t="s">
        <v>329</v>
      </c>
      <c r="E15" s="554"/>
      <c r="F15" s="555"/>
      <c r="G15" s="555"/>
      <c r="H15" s="555"/>
      <c r="I15" s="555"/>
    </row>
  </sheetData>
  <sheetProtection sheet="true" password="fa9c" objects="true" scenarios="true" formatColumns="false" formatRows="false"/>
  <mergeCells count="2">
    <mergeCell ref="D7:E7"/>
    <mergeCell ref="D15:E15"/>
  </mergeCells>
  <dataValidations count="1">
    <dataValidation allowBlank="true" error="Допускается ввод не более 900 символов!" errorTitle="Ошибка" operator="lessThanOrEqual" showDropDown="false" showErrorMessage="true" showInputMessage="true" sqref="E11:E12" type="textLength">
      <formula1>900</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sheetPr filterMode="false">
    <pageSetUpPr fitToPage="true"/>
  </sheetPr>
  <dimension ref="C1:L12"/>
  <sheetViews>
    <sheetView showFormulas="false" showGridLines="false" showRowColHeaders="true" showZeros="true" rightToLeft="false" tabSelected="false" showOutlineSymbols="true" defaultGridColor="true" view="normal" topLeftCell="C6" colorId="64" zoomScale="100" zoomScaleNormal="100" zoomScalePageLayoutView="100" workbookViewId="0">
      <selection pane="topLeft" activeCell="A1" activeCellId="0" sqref="A1"/>
    </sheetView>
  </sheetViews>
  <sheetFormatPr defaultColWidth="9.125" defaultRowHeight="14.25" zeroHeight="false" outlineLevelRow="0" outlineLevelCol="0"/>
  <cols>
    <col collapsed="false" customWidth="false" hidden="true" outlineLevel="0" max="2" min="1" style="540" width="9.14"/>
    <col collapsed="false" customWidth="true" hidden="false" outlineLevel="0" max="3" min="3" style="541" width="3.71"/>
    <col collapsed="false" customWidth="true" hidden="false" outlineLevel="0" max="4" min="4" style="540" width="6.28"/>
    <col collapsed="false" customWidth="true" hidden="false" outlineLevel="0" max="5" min="5" style="540" width="94.86"/>
    <col collapsed="false" customWidth="false" hidden="false" outlineLevel="0" max="1024" min="6" style="540" width="9.14"/>
  </cols>
  <sheetData>
    <row r="1" customFormat="false" ht="14.25" hidden="true" customHeight="false" outlineLevel="0" collapsed="false">
      <c r="L1" s="556"/>
    </row>
    <row r="2" customFormat="false" ht="14.25" hidden="true" customHeight="false" outlineLevel="0" collapsed="false"/>
    <row r="3" customFormat="false" ht="14.25" hidden="true" customHeight="false" outlineLevel="0" collapsed="false"/>
    <row r="4" customFormat="false" ht="14.25" hidden="true" customHeight="false" outlineLevel="0" collapsed="false"/>
    <row r="5" customFormat="false" ht="14.25" hidden="true" customHeight="false" outlineLevel="0" collapsed="false"/>
    <row r="6" customFormat="false" ht="3" hidden="false" customHeight="true" outlineLevel="0" collapsed="false">
      <c r="C6" s="542"/>
      <c r="D6" s="543"/>
      <c r="E6" s="543"/>
    </row>
    <row r="7" customFormat="false" ht="22.5" hidden="false" customHeight="true" outlineLevel="0" collapsed="false">
      <c r="C7" s="542"/>
      <c r="D7" s="155" t="s">
        <v>330</v>
      </c>
      <c r="E7" s="155"/>
      <c r="F7" s="544"/>
    </row>
    <row r="8" customFormat="false" ht="3" hidden="false" customHeight="true" outlineLevel="0" collapsed="false">
      <c r="C8" s="542"/>
      <c r="D8" s="543"/>
      <c r="E8" s="543"/>
    </row>
    <row r="9" customFormat="false" ht="15.95" hidden="false" customHeight="true" outlineLevel="0" collapsed="false">
      <c r="C9" s="542"/>
      <c r="D9" s="322" t="s">
        <v>93</v>
      </c>
      <c r="E9" s="487" t="s">
        <v>331</v>
      </c>
    </row>
    <row r="10" customFormat="false" ht="12" hidden="false" customHeight="true" outlineLevel="0" collapsed="false">
      <c r="C10" s="542"/>
      <c r="D10" s="235" t="s">
        <v>95</v>
      </c>
      <c r="E10" s="235" t="s">
        <v>96</v>
      </c>
    </row>
    <row r="11" customFormat="false" ht="15" hidden="true" customHeight="true" outlineLevel="0" collapsed="false">
      <c r="C11" s="542"/>
      <c r="D11" s="549" t="n">
        <v>0</v>
      </c>
      <c r="E11" s="557"/>
    </row>
    <row r="12" customFormat="false" ht="14.25" hidden="false" customHeight="false" outlineLevel="0" collapsed="false">
      <c r="C12" s="542"/>
      <c r="D12" s="494"/>
      <c r="E12" s="558" t="s">
        <v>328</v>
      </c>
    </row>
  </sheetData>
  <sheetProtection sheet="true" password="fa9c" objects="true" scenarios="true" formatColumns="false" formatRows="false"/>
  <mergeCells count="1">
    <mergeCell ref="D7:E7"/>
  </mergeCells>
  <dataValidations count="1">
    <dataValidation allowBlank="true" error="Допускается ввод не более 900 символов!" errorTitle="Ошибка" operator="lessThanOrEqual" showDropDown="false" showErrorMessage="true" showInputMessage="true" sqref="E11" type="textLength">
      <formula1>900</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sheetPr filterMode="false">
    <pageSetUpPr fitToPage="false"/>
  </sheetPr>
  <dimension ref="B1:E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true" hidden="false" outlineLevel="0" max="1" min="1" style="559" width="1.72"/>
    <col collapsed="false" customWidth="true" hidden="false" outlineLevel="0" max="2" min="2" style="559" width="34.57"/>
    <col collapsed="false" customWidth="true" hidden="false" outlineLevel="0" max="3" min="3" style="559" width="85.57"/>
    <col collapsed="false" customWidth="true" hidden="false" outlineLevel="0" max="4" min="4" style="559" width="17.71"/>
    <col collapsed="false" customWidth="false" hidden="false" outlineLevel="0" max="1024" min="5" style="559" width="9.14"/>
  </cols>
  <sheetData>
    <row r="1" customFormat="false" ht="3" hidden="false" customHeight="true" outlineLevel="0" collapsed="false"/>
    <row r="2" customFormat="false" ht="22.5" hidden="false" customHeight="false" outlineLevel="0" collapsed="false">
      <c r="B2" s="560" t="s">
        <v>332</v>
      </c>
      <c r="C2" s="560"/>
      <c r="D2" s="560"/>
      <c r="E2" s="561"/>
    </row>
    <row r="3" customFormat="false" ht="3" hidden="false" customHeight="true" outlineLevel="0" collapsed="false"/>
    <row r="4" customFormat="false" ht="21.75" hidden="false" customHeight="true" outlineLevel="0" collapsed="false">
      <c r="B4" s="562" t="s">
        <v>333</v>
      </c>
      <c r="C4" s="562" t="s">
        <v>334</v>
      </c>
      <c r="D4" s="562" t="s">
        <v>19</v>
      </c>
    </row>
    <row r="5" customFormat="false" ht="12" hidden="false" customHeight="false" outlineLevel="0" collapsed="false"/>
  </sheetData>
  <sheetProtection sheet="true" password="fa9c" objects="true" scenarios="true" formatColumns="false" formatRows="false" autoFilter="false"/>
  <mergeCells count="1">
    <mergeCell ref="B2:D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sheetPr filterMode="false">
    <tabColor rgb="FFFFCC99"/>
    <pageSetUpPr fitToPage="false"/>
  </sheetPr>
  <dimension ref="A2:CE373"/>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8.734375" defaultRowHeight="17.1" zeroHeight="false" outlineLevelRow="0" outlineLevelCol="0"/>
  <cols>
    <col collapsed="false" customWidth="true" hidden="false" outlineLevel="0" max="2" min="1" style="2" width="10"/>
    <col collapsed="false" customWidth="true" hidden="false" outlineLevel="0" max="4" min="4" style="2" width="11.14"/>
    <col collapsed="false" customWidth="true" hidden="false" outlineLevel="0" max="5" min="5" style="2" width="16.57"/>
    <col collapsed="false" customWidth="true" hidden="false" outlineLevel="0" max="6" min="6" style="2" width="16.28"/>
    <col collapsed="false" customWidth="true" hidden="false" outlineLevel="0" max="7" min="7" style="2" width="19.14"/>
    <col collapsed="false" customWidth="true" hidden="false" outlineLevel="0" max="11" min="8" style="2" width="10"/>
    <col collapsed="false" customWidth="true" hidden="false" outlineLevel="0" max="12" min="12" style="2" width="12.71"/>
    <col collapsed="false" customWidth="true" hidden="false" outlineLevel="0" max="13" min="13" style="2" width="26.71"/>
    <col collapsed="false" customWidth="true" hidden="false" outlineLevel="0" max="14" min="14" style="2" width="10"/>
    <col collapsed="false" customWidth="true" hidden="false" outlineLevel="0" max="17" min="15" style="2" width="23.71"/>
    <col collapsed="false" customWidth="true" hidden="false" outlineLevel="0" max="18" min="18" style="2" width="11.7"/>
    <col collapsed="false" customWidth="true" hidden="false" outlineLevel="0" max="19" min="19" style="2" width="8.57"/>
    <col collapsed="false" customWidth="true" hidden="false" outlineLevel="0" max="20" min="20" style="2" width="11.7"/>
    <col collapsed="false" customWidth="true" hidden="false" outlineLevel="0" max="21" min="21" style="2" width="8.57"/>
    <col collapsed="false" customWidth="true" hidden="false" outlineLevel="0" max="22" min="22" style="2" width="4.71"/>
    <col collapsed="false" customWidth="true" hidden="false" outlineLevel="0" max="24" min="23" style="2" width="115.72"/>
    <col collapsed="false" customWidth="true" hidden="false" outlineLevel="0" max="28" min="28" style="2" width="115.72"/>
    <col collapsed="false" customWidth="true" hidden="false" outlineLevel="0" max="90" min="30" style="2" width="115.72"/>
  </cols>
  <sheetData>
    <row r="2" s="563" customFormat="true" ht="17.1" hidden="false" customHeight="true" outlineLevel="0" collapsed="false">
      <c r="A2" s="563" t="s">
        <v>335</v>
      </c>
    </row>
    <row r="4" s="540" customFormat="true" ht="17.1" hidden="false" customHeight="true" outlineLevel="0" collapsed="false">
      <c r="C4" s="564"/>
      <c r="D4" s="549"/>
      <c r="E4" s="565"/>
    </row>
    <row r="7" s="563" customFormat="true" ht="17.1" hidden="false" customHeight="true" outlineLevel="0" collapsed="false">
      <c r="A7" s="563" t="s">
        <v>336</v>
      </c>
    </row>
    <row r="8" customFormat="false" ht="17.1" hidden="false" customHeight="true" outlineLevel="0" collapsed="false">
      <c r="G8" s="566"/>
      <c r="H8" s="566"/>
      <c r="I8" s="566"/>
    </row>
    <row r="9" s="207" customFormat="true" ht="17.1" hidden="false" customHeight="true" outlineLevel="0" collapsed="false">
      <c r="A9" s="246"/>
      <c r="D9" s="238" t="n">
        <v>1</v>
      </c>
      <c r="E9" s="567"/>
      <c r="F9" s="568"/>
      <c r="G9" s="569" t="s">
        <v>38</v>
      </c>
      <c r="H9" s="238"/>
      <c r="I9" s="238" t="n">
        <v>1</v>
      </c>
      <c r="J9" s="570"/>
      <c r="K9" s="361" t="s">
        <v>38</v>
      </c>
      <c r="L9" s="242"/>
      <c r="M9" s="242" t="s">
        <v>95</v>
      </c>
      <c r="N9" s="571"/>
      <c r="O9" s="361" t="s">
        <v>38</v>
      </c>
      <c r="P9" s="242"/>
      <c r="Q9" s="242" t="s">
        <v>95</v>
      </c>
      <c r="R9" s="572"/>
      <c r="S9" s="361" t="s">
        <v>38</v>
      </c>
      <c r="T9" s="240"/>
      <c r="U9" s="240" t="s">
        <v>95</v>
      </c>
      <c r="V9" s="572"/>
      <c r="W9" s="255"/>
    </row>
    <row r="10" s="207" customFormat="true" ht="17.1" hidden="false" customHeight="true" outlineLevel="0" collapsed="false">
      <c r="A10" s="246"/>
      <c r="D10" s="238"/>
      <c r="E10" s="567"/>
      <c r="F10" s="568"/>
      <c r="G10" s="569"/>
      <c r="H10" s="238"/>
      <c r="I10" s="238"/>
      <c r="J10" s="570"/>
      <c r="K10" s="361"/>
      <c r="L10" s="242"/>
      <c r="M10" s="242"/>
      <c r="N10" s="571"/>
      <c r="O10" s="361"/>
      <c r="P10" s="242"/>
      <c r="Q10" s="242"/>
      <c r="R10" s="572"/>
      <c r="S10" s="361"/>
      <c r="T10" s="256"/>
      <c r="U10" s="257"/>
      <c r="V10" s="258" t="s">
        <v>337</v>
      </c>
      <c r="W10" s="259"/>
    </row>
    <row r="11" s="207" customFormat="true" ht="17.1" hidden="false" customHeight="true" outlineLevel="0" collapsed="false">
      <c r="A11" s="246"/>
      <c r="D11" s="238"/>
      <c r="E11" s="567"/>
      <c r="F11" s="568"/>
      <c r="G11" s="569"/>
      <c r="H11" s="569"/>
      <c r="I11" s="569"/>
      <c r="J11" s="570"/>
      <c r="K11" s="361"/>
      <c r="L11" s="361"/>
      <c r="M11" s="361"/>
      <c r="N11" s="571"/>
      <c r="O11" s="361"/>
      <c r="P11" s="242"/>
      <c r="Q11" s="257"/>
      <c r="R11" s="258" t="s">
        <v>338</v>
      </c>
      <c r="S11" s="260"/>
      <c r="T11" s="260"/>
      <c r="U11" s="260"/>
      <c r="V11" s="260"/>
      <c r="W11" s="259"/>
    </row>
    <row r="12" s="207" customFormat="true" ht="17.1" hidden="false" customHeight="true" outlineLevel="0" collapsed="false">
      <c r="A12" s="246"/>
      <c r="D12" s="238"/>
      <c r="E12" s="567"/>
      <c r="F12" s="568"/>
      <c r="G12" s="569"/>
      <c r="H12" s="569"/>
      <c r="I12" s="569"/>
      <c r="J12" s="570"/>
      <c r="K12" s="361"/>
      <c r="L12" s="257"/>
      <c r="M12" s="258"/>
      <c r="N12" s="258" t="s">
        <v>339</v>
      </c>
      <c r="O12" s="258"/>
      <c r="P12" s="258"/>
      <c r="Q12" s="258"/>
      <c r="R12" s="258"/>
      <c r="S12" s="260"/>
      <c r="T12" s="260"/>
      <c r="U12" s="260"/>
      <c r="V12" s="260"/>
      <c r="W12" s="259"/>
    </row>
    <row r="13" s="207" customFormat="true" ht="17.25" hidden="false" customHeight="true" outlineLevel="0" collapsed="false">
      <c r="A13" s="246"/>
      <c r="D13" s="238"/>
      <c r="E13" s="567"/>
      <c r="F13" s="568"/>
      <c r="G13" s="569"/>
      <c r="H13" s="257"/>
      <c r="I13" s="258"/>
      <c r="J13" s="258"/>
      <c r="K13" s="258"/>
      <c r="L13" s="258"/>
      <c r="M13" s="258"/>
      <c r="N13" s="258"/>
      <c r="O13" s="258"/>
      <c r="P13" s="258"/>
      <c r="Q13" s="258"/>
      <c r="R13" s="258"/>
      <c r="S13" s="260"/>
      <c r="T13" s="260"/>
      <c r="U13" s="260"/>
      <c r="V13" s="260"/>
      <c r="W13" s="259"/>
    </row>
    <row r="14" customFormat="false" ht="17.1" hidden="false" customHeight="true" outlineLevel="0" collapsed="false">
      <c r="A14" s="573"/>
    </row>
    <row r="15" customFormat="false" ht="16.5" hidden="false" customHeight="true" outlineLevel="0" collapsed="false">
      <c r="A15" s="246"/>
      <c r="B15" s="207"/>
      <c r="C15" s="207"/>
      <c r="D15" s="241"/>
      <c r="E15" s="574"/>
      <c r="F15" s="575"/>
      <c r="G15" s="272"/>
      <c r="H15" s="238"/>
      <c r="I15" s="238" t="n">
        <v>1</v>
      </c>
      <c r="J15" s="570"/>
      <c r="K15" s="361" t="s">
        <v>38</v>
      </c>
      <c r="L15" s="242"/>
      <c r="M15" s="242" t="s">
        <v>95</v>
      </c>
      <c r="N15" s="571"/>
      <c r="O15" s="361" t="s">
        <v>38</v>
      </c>
      <c r="P15" s="242"/>
      <c r="Q15" s="242" t="s">
        <v>95</v>
      </c>
      <c r="R15" s="572"/>
      <c r="S15" s="361" t="s">
        <v>38</v>
      </c>
      <c r="T15" s="240"/>
      <c r="U15" s="240" t="s">
        <v>95</v>
      </c>
      <c r="V15" s="572"/>
      <c r="W15" s="255"/>
    </row>
    <row r="16" s="2" customFormat="true" ht="16.5" hidden="false" customHeight="true" outlineLevel="0" collapsed="false">
      <c r="A16" s="246"/>
      <c r="B16" s="207"/>
      <c r="C16" s="207"/>
      <c r="D16" s="241"/>
      <c r="E16" s="574"/>
      <c r="F16" s="575"/>
      <c r="G16" s="272"/>
      <c r="H16" s="238"/>
      <c r="I16" s="238"/>
      <c r="J16" s="570"/>
      <c r="K16" s="361"/>
      <c r="L16" s="242"/>
      <c r="M16" s="242"/>
      <c r="N16" s="571"/>
      <c r="O16" s="361"/>
      <c r="P16" s="242"/>
      <c r="Q16" s="242"/>
      <c r="R16" s="572"/>
      <c r="S16" s="361"/>
      <c r="T16" s="256"/>
      <c r="U16" s="257"/>
      <c r="V16" s="258" t="s">
        <v>337</v>
      </c>
      <c r="W16" s="259"/>
    </row>
    <row r="17" customFormat="false" ht="17.1" hidden="false" customHeight="true" outlineLevel="0" collapsed="false">
      <c r="A17" s="246"/>
      <c r="B17" s="207"/>
      <c r="C17" s="207"/>
      <c r="D17" s="241"/>
      <c r="E17" s="574"/>
      <c r="F17" s="575"/>
      <c r="G17" s="272"/>
      <c r="H17" s="238"/>
      <c r="I17" s="238"/>
      <c r="J17" s="570"/>
      <c r="K17" s="361"/>
      <c r="L17" s="242"/>
      <c r="M17" s="242"/>
      <c r="N17" s="571"/>
      <c r="O17" s="361"/>
      <c r="P17" s="242"/>
      <c r="Q17" s="257"/>
      <c r="R17" s="258" t="s">
        <v>338</v>
      </c>
      <c r="S17" s="260"/>
      <c r="T17" s="260"/>
      <c r="U17" s="260"/>
      <c r="V17" s="260"/>
      <c r="W17" s="259"/>
    </row>
    <row r="18" customFormat="false" ht="17.1" hidden="false" customHeight="true" outlineLevel="0" collapsed="false">
      <c r="A18" s="246"/>
      <c r="B18" s="207"/>
      <c r="C18" s="207"/>
      <c r="D18" s="241"/>
      <c r="E18" s="574"/>
      <c r="F18" s="575"/>
      <c r="G18" s="272"/>
      <c r="H18" s="238"/>
      <c r="I18" s="238"/>
      <c r="J18" s="570"/>
      <c r="K18" s="361"/>
      <c r="L18" s="257"/>
      <c r="M18" s="258"/>
      <c r="N18" s="258" t="s">
        <v>339</v>
      </c>
      <c r="O18" s="258"/>
      <c r="P18" s="258"/>
      <c r="Q18" s="258"/>
      <c r="R18" s="258"/>
      <c r="S18" s="260"/>
      <c r="T18" s="260"/>
      <c r="U18" s="260"/>
      <c r="V18" s="260"/>
      <c r="W18" s="259"/>
    </row>
    <row r="19" customFormat="false" ht="17.1" hidden="false" customHeight="true" outlineLevel="0" collapsed="false">
      <c r="A19" s="246"/>
      <c r="B19" s="207"/>
      <c r="C19" s="207"/>
      <c r="D19" s="241"/>
      <c r="E19" s="574"/>
      <c r="F19" s="575"/>
      <c r="G19" s="272"/>
      <c r="H19" s="257"/>
      <c r="I19" s="258"/>
      <c r="J19" s="258"/>
      <c r="K19" s="258"/>
      <c r="L19" s="258"/>
      <c r="M19" s="258"/>
      <c r="N19" s="258"/>
      <c r="O19" s="258"/>
      <c r="P19" s="258"/>
      <c r="Q19" s="258"/>
      <c r="R19" s="258"/>
      <c r="S19" s="260"/>
      <c r="T19" s="260"/>
      <c r="U19" s="260"/>
      <c r="V19" s="260"/>
      <c r="W19" s="259"/>
    </row>
    <row r="20" customFormat="false" ht="17.1" hidden="false" customHeight="true" outlineLevel="0" collapsed="false">
      <c r="A20" s="573"/>
    </row>
    <row r="21" s="563" customFormat="true" ht="17.1" hidden="false" customHeight="true" outlineLevel="0" collapsed="false">
      <c r="A21" s="563" t="s">
        <v>340</v>
      </c>
      <c r="C21" s="563" t="s">
        <v>95</v>
      </c>
    </row>
    <row r="27" customFormat="false" ht="17.1" hidden="false" customHeight="true" outlineLevel="0" collapsed="false">
      <c r="O27" s="576" t="s">
        <v>341</v>
      </c>
      <c r="P27" s="576"/>
      <c r="Q27" s="576"/>
      <c r="R27" s="328" t="s">
        <v>342</v>
      </c>
      <c r="S27" s="328"/>
      <c r="T27" s="328"/>
      <c r="U27" s="322" t="s">
        <v>185</v>
      </c>
      <c r="W27" s="484"/>
    </row>
    <row r="28" customFormat="false" ht="17.1" hidden="false" customHeight="true" outlineLevel="0" collapsed="false">
      <c r="O28" s="327" t="s">
        <v>187</v>
      </c>
      <c r="P28" s="327" t="s">
        <v>188</v>
      </c>
      <c r="Q28" s="327"/>
      <c r="R28" s="328"/>
      <c r="S28" s="328"/>
      <c r="T28" s="328"/>
      <c r="U28" s="322"/>
      <c r="W28" s="484"/>
    </row>
    <row r="29" customFormat="false" ht="37.5" hidden="false" customHeight="true" outlineLevel="0" collapsed="false">
      <c r="O29" s="327"/>
      <c r="P29" s="330" t="s">
        <v>190</v>
      </c>
      <c r="Q29" s="330" t="s">
        <v>191</v>
      </c>
      <c r="R29" s="331" t="s">
        <v>192</v>
      </c>
      <c r="S29" s="331" t="s">
        <v>193</v>
      </c>
      <c r="T29" s="331"/>
      <c r="U29" s="322"/>
      <c r="W29" s="484"/>
    </row>
    <row r="30" customFormat="false" ht="17.1" hidden="false" customHeight="true" outlineLevel="0" collapsed="false">
      <c r="G30" s="339"/>
      <c r="H30" s="339"/>
      <c r="I30" s="339"/>
      <c r="J30" s="339"/>
      <c r="K30" s="339"/>
      <c r="L30" s="577"/>
      <c r="M30" s="578" t="s">
        <v>101</v>
      </c>
      <c r="N30" s="579"/>
      <c r="O30" s="580"/>
      <c r="P30" s="580"/>
      <c r="Q30" s="580"/>
      <c r="R30" s="580"/>
      <c r="S30" s="580"/>
      <c r="T30" s="580"/>
      <c r="U30" s="580"/>
      <c r="V30" s="577"/>
      <c r="W30" s="577"/>
      <c r="X30" s="376"/>
      <c r="Y30" s="376"/>
      <c r="Z30" s="376"/>
      <c r="AA30" s="376"/>
      <c r="AB30" s="376"/>
      <c r="AC30" s="376"/>
      <c r="AD30" s="376"/>
      <c r="AE30" s="376"/>
      <c r="AF30" s="376"/>
      <c r="AG30" s="376"/>
      <c r="AH30" s="376"/>
      <c r="AI30" s="376"/>
      <c r="AJ30" s="376"/>
    </row>
    <row r="31" s="137" customFormat="true" ht="22.5" hidden="false" customHeight="false" outlineLevel="0" collapsed="false">
      <c r="A31" s="336" t="n">
        <v>1</v>
      </c>
      <c r="B31" s="337"/>
      <c r="C31" s="337"/>
      <c r="D31" s="337"/>
      <c r="E31" s="338"/>
      <c r="F31" s="336"/>
      <c r="G31" s="336"/>
      <c r="H31" s="336"/>
      <c r="I31" s="302"/>
      <c r="J31" s="339"/>
      <c r="K31" s="340"/>
      <c r="L31" s="341" t="e">
        <f aca="false">mergeValue()</f>
        <v>#VALUE!</v>
      </c>
      <c r="M31" s="342" t="s">
        <v>126</v>
      </c>
      <c r="N31" s="343"/>
      <c r="O31" s="344"/>
      <c r="P31" s="344"/>
      <c r="Q31" s="344"/>
      <c r="R31" s="344"/>
      <c r="S31" s="344"/>
      <c r="T31" s="344"/>
      <c r="U31" s="344"/>
      <c r="V31" s="344"/>
      <c r="W31" s="345" t="s">
        <v>194</v>
      </c>
      <c r="X31" s="142"/>
      <c r="Y31" s="139"/>
      <c r="Z31" s="139" t="str">
        <f aca="false">IF(M31="","",M31 )</f>
        <v>Наименование тарифа</v>
      </c>
      <c r="AA31" s="139"/>
      <c r="AB31" s="139"/>
      <c r="AC31" s="139"/>
      <c r="AD31" s="142"/>
      <c r="AE31" s="142"/>
      <c r="AF31" s="142"/>
      <c r="AG31" s="142"/>
      <c r="AH31" s="142"/>
      <c r="AI31" s="142"/>
      <c r="AJ31" s="142"/>
    </row>
    <row r="32" s="137" customFormat="true" ht="22.5" hidden="false" customHeight="false" outlineLevel="0" collapsed="false">
      <c r="A32" s="336"/>
      <c r="B32" s="336" t="n">
        <v>1</v>
      </c>
      <c r="C32" s="337"/>
      <c r="D32" s="337"/>
      <c r="E32" s="336"/>
      <c r="F32" s="336"/>
      <c r="G32" s="336"/>
      <c r="H32" s="336"/>
      <c r="I32" s="160"/>
      <c r="J32" s="346"/>
      <c r="K32" s="347"/>
      <c r="L32" s="341" t="e">
        <f aca="false">mergeValue() &amp;"."&amp;mergeValue()</f>
        <v>#VALUE!</v>
      </c>
      <c r="M32" s="348" t="s">
        <v>90</v>
      </c>
      <c r="N32" s="343"/>
      <c r="O32" s="344"/>
      <c r="P32" s="344"/>
      <c r="Q32" s="344"/>
      <c r="R32" s="344"/>
      <c r="S32" s="344"/>
      <c r="T32" s="344"/>
      <c r="U32" s="344"/>
      <c r="V32" s="344"/>
      <c r="W32" s="345" t="s">
        <v>195</v>
      </c>
      <c r="X32" s="142"/>
      <c r="Y32" s="139"/>
      <c r="Z32" s="139" t="str">
        <f aca="false">IF(M32="","",M32 )</f>
        <v>Территория действия тарифа</v>
      </c>
      <c r="AA32" s="139"/>
      <c r="AB32" s="139"/>
      <c r="AC32" s="139"/>
      <c r="AD32" s="142"/>
      <c r="AE32" s="142"/>
      <c r="AF32" s="142"/>
      <c r="AG32" s="142"/>
      <c r="AH32" s="142"/>
      <c r="AI32" s="142"/>
      <c r="AJ32" s="142"/>
    </row>
    <row r="33" s="137" customFormat="true" ht="22.5" hidden="false" customHeight="false" outlineLevel="0" collapsed="false">
      <c r="A33" s="336"/>
      <c r="B33" s="336"/>
      <c r="C33" s="336" t="n">
        <v>1</v>
      </c>
      <c r="D33" s="337"/>
      <c r="E33" s="336"/>
      <c r="F33" s="336"/>
      <c r="G33" s="336"/>
      <c r="H33" s="336"/>
      <c r="I33" s="349"/>
      <c r="J33" s="346"/>
      <c r="K33" s="347"/>
      <c r="L33" s="341" t="e">
        <f aca="false">mergeValue() &amp;"."&amp;mergeValue()&amp;"."&amp;mergeValue()</f>
        <v>#VALUE!</v>
      </c>
      <c r="M33" s="350" t="s">
        <v>196</v>
      </c>
      <c r="N33" s="343"/>
      <c r="O33" s="344"/>
      <c r="P33" s="344"/>
      <c r="Q33" s="344"/>
      <c r="R33" s="344"/>
      <c r="S33" s="344"/>
      <c r="T33" s="344"/>
      <c r="U33" s="344"/>
      <c r="V33" s="344"/>
      <c r="W33" s="345" t="s">
        <v>197</v>
      </c>
      <c r="X33" s="142"/>
      <c r="Y33" s="139"/>
      <c r="Z33" s="139" t="str">
        <f aca="false">IF(M33="","",M33 )</f>
        <v>Наименование системы теплоснабжения </v>
      </c>
      <c r="AA33" s="139"/>
      <c r="AB33" s="139"/>
      <c r="AC33" s="139"/>
      <c r="AD33" s="142"/>
      <c r="AE33" s="142"/>
      <c r="AF33" s="142"/>
      <c r="AG33" s="142"/>
      <c r="AH33" s="142"/>
      <c r="AI33" s="142"/>
      <c r="AJ33" s="142"/>
    </row>
    <row r="34" s="137" customFormat="true" ht="22.5" hidden="false" customHeight="false" outlineLevel="0" collapsed="false">
      <c r="A34" s="336"/>
      <c r="B34" s="336"/>
      <c r="C34" s="336"/>
      <c r="D34" s="336" t="n">
        <v>1</v>
      </c>
      <c r="E34" s="336"/>
      <c r="F34" s="336"/>
      <c r="G34" s="336"/>
      <c r="H34" s="336"/>
      <c r="I34" s="349"/>
      <c r="J34" s="346"/>
      <c r="K34" s="347"/>
      <c r="L34" s="341" t="e">
        <f aca="false">mergeValue() &amp;"."&amp;mergeValue()&amp;"."&amp;mergeValue()&amp;"."&amp;mergeValue()</f>
        <v>#VALUE!</v>
      </c>
      <c r="M34" s="351" t="s">
        <v>198</v>
      </c>
      <c r="N34" s="343"/>
      <c r="O34" s="344"/>
      <c r="P34" s="344"/>
      <c r="Q34" s="344"/>
      <c r="R34" s="344"/>
      <c r="S34" s="344"/>
      <c r="T34" s="344"/>
      <c r="U34" s="344"/>
      <c r="V34" s="344"/>
      <c r="W34" s="345" t="s">
        <v>199</v>
      </c>
      <c r="X34" s="142"/>
      <c r="Y34" s="139"/>
      <c r="Z34" s="139" t="str">
        <f aca="false">IF(M34="","",M34 )</f>
        <v>Источник тепловой энергии  </v>
      </c>
      <c r="AA34" s="139"/>
      <c r="AB34" s="139"/>
      <c r="AC34" s="139"/>
      <c r="AD34" s="142"/>
      <c r="AE34" s="142"/>
      <c r="AF34" s="142"/>
      <c r="AG34" s="142"/>
      <c r="AH34" s="142"/>
      <c r="AI34" s="142"/>
      <c r="AJ34" s="142"/>
    </row>
    <row r="35" s="137" customFormat="true" ht="78.75" hidden="false" customHeight="false" outlineLevel="0" collapsed="false">
      <c r="A35" s="336"/>
      <c r="B35" s="336"/>
      <c r="C35" s="336"/>
      <c r="D35" s="336"/>
      <c r="E35" s="336" t="n">
        <v>1</v>
      </c>
      <c r="F35" s="336"/>
      <c r="G35" s="336"/>
      <c r="H35" s="337" t="n">
        <v>1</v>
      </c>
      <c r="I35" s="336" t="n">
        <v>1</v>
      </c>
      <c r="J35" s="336"/>
      <c r="K35" s="352"/>
      <c r="L35" s="341" t="e">
        <f aca="false">mergeValue() &amp;"."&amp;mergeValue()&amp;"."&amp;mergeValue()&amp;"."&amp;mergeValue()&amp;"."&amp;mergeValue()</f>
        <v>#VALUE!</v>
      </c>
      <c r="M35" s="353" t="s">
        <v>200</v>
      </c>
      <c r="N35" s="343"/>
      <c r="O35" s="354"/>
      <c r="P35" s="354"/>
      <c r="Q35" s="354"/>
      <c r="R35" s="354"/>
      <c r="S35" s="354"/>
      <c r="T35" s="354"/>
      <c r="U35" s="354"/>
      <c r="V35" s="354"/>
      <c r="W35" s="345" t="s">
        <v>201</v>
      </c>
      <c r="X35" s="142"/>
      <c r="Y35" s="139"/>
      <c r="Z35" s="139" t="str">
        <f aca="false">IF(M35="","",M35 )</f>
        <v>Схема подключения теплопотребляющей установки к коллектору источника тепловой энергии</v>
      </c>
      <c r="AA35" s="139"/>
      <c r="AB35" s="139"/>
      <c r="AC35" s="139"/>
      <c r="AD35" s="142"/>
      <c r="AE35" s="142"/>
      <c r="AF35" s="142"/>
      <c r="AG35" s="142"/>
      <c r="AH35" s="142"/>
      <c r="AI35" s="142"/>
      <c r="AJ35" s="142"/>
    </row>
    <row r="36" s="137" customFormat="true" ht="33.75" hidden="false" customHeight="false" outlineLevel="0" collapsed="false">
      <c r="A36" s="336"/>
      <c r="B36" s="336"/>
      <c r="C36" s="336"/>
      <c r="D36" s="336"/>
      <c r="E36" s="336"/>
      <c r="F36" s="336" t="n">
        <v>1</v>
      </c>
      <c r="G36" s="337"/>
      <c r="H36" s="337"/>
      <c r="I36" s="336"/>
      <c r="J36" s="336" t="n">
        <v>1</v>
      </c>
      <c r="K36" s="355"/>
      <c r="L36" s="341" t="e">
        <f aca="false">mergeValue() &amp;"."&amp;mergeValue()&amp;"."&amp;mergeValue()&amp;"."&amp;mergeValue()&amp;"."&amp;mergeValue()&amp;"."&amp;mergeValue()</f>
        <v>#VALUE!</v>
      </c>
      <c r="M36" s="356" t="s">
        <v>202</v>
      </c>
      <c r="N36" s="343"/>
      <c r="O36" s="354"/>
      <c r="P36" s="354"/>
      <c r="Q36" s="354"/>
      <c r="R36" s="354"/>
      <c r="S36" s="354"/>
      <c r="T36" s="354"/>
      <c r="U36" s="354"/>
      <c r="V36" s="354"/>
      <c r="W36" s="345" t="s">
        <v>203</v>
      </c>
      <c r="X36" s="142"/>
      <c r="Y36" s="139"/>
      <c r="Z36" s="139" t="str">
        <f aca="false">IF(M36="","",M36 )</f>
        <v>Группа потребителей</v>
      </c>
      <c r="AA36" s="139"/>
      <c r="AB36" s="139"/>
      <c r="AC36" s="139"/>
      <c r="AD36" s="142"/>
      <c r="AE36" s="142"/>
      <c r="AF36" s="142"/>
      <c r="AG36" s="142"/>
      <c r="AH36" s="142"/>
      <c r="AI36" s="142"/>
      <c r="AJ36" s="142"/>
    </row>
    <row r="37" s="137" customFormat="true" ht="122.1" hidden="false" customHeight="true" outlineLevel="0" collapsed="false">
      <c r="A37" s="336"/>
      <c r="B37" s="336"/>
      <c r="C37" s="336"/>
      <c r="D37" s="336"/>
      <c r="E37" s="336"/>
      <c r="F37" s="336"/>
      <c r="G37" s="337" t="n">
        <v>1</v>
      </c>
      <c r="H37" s="337"/>
      <c r="I37" s="336"/>
      <c r="J37" s="336"/>
      <c r="K37" s="355" t="n">
        <v>1</v>
      </c>
      <c r="L37" s="341" t="e">
        <f aca="false">mergeValue() &amp;"."&amp;mergeValue()&amp;"."&amp;mergeValue()&amp;"."&amp;mergeValue()&amp;"."&amp;mergeValue()&amp;"."&amp;mergeValue()&amp;"."&amp;mergeValue()</f>
        <v>#VALUE!</v>
      </c>
      <c r="M37" s="357"/>
      <c r="N37" s="343"/>
      <c r="O37" s="358"/>
      <c r="P37" s="358"/>
      <c r="Q37" s="359"/>
      <c r="R37" s="360"/>
      <c r="S37" s="361" t="s">
        <v>89</v>
      </c>
      <c r="T37" s="360"/>
      <c r="U37" s="361" t="s">
        <v>89</v>
      </c>
      <c r="V37" s="358"/>
      <c r="W37" s="285" t="s">
        <v>204</v>
      </c>
      <c r="X37" s="142" t="e">
        <f aca="false">strCheckDate()</f>
        <v>#VALUE!</v>
      </c>
      <c r="Y37" s="139"/>
      <c r="Z37" s="139" t="str">
        <f aca="false">IF(M37="","",M37 )</f>
        <v/>
      </c>
      <c r="AA37" s="139"/>
      <c r="AB37" s="139"/>
      <c r="AC37" s="139"/>
      <c r="AD37" s="142"/>
      <c r="AE37" s="142"/>
      <c r="AF37" s="142"/>
      <c r="AG37" s="142"/>
      <c r="AH37" s="142"/>
      <c r="AI37" s="142"/>
      <c r="AJ37" s="142"/>
    </row>
    <row r="38" s="137" customFormat="true" ht="14.25" hidden="true" customHeight="true" outlineLevel="0" collapsed="false">
      <c r="A38" s="336"/>
      <c r="B38" s="336"/>
      <c r="C38" s="336"/>
      <c r="D38" s="336"/>
      <c r="E38" s="336"/>
      <c r="F38" s="336"/>
      <c r="G38" s="337"/>
      <c r="H38" s="337"/>
      <c r="I38" s="336"/>
      <c r="J38" s="336"/>
      <c r="K38" s="355"/>
      <c r="L38" s="362"/>
      <c r="M38" s="343"/>
      <c r="N38" s="343"/>
      <c r="O38" s="358"/>
      <c r="P38" s="358"/>
      <c r="Q38" s="363" t="str">
        <f aca="false">R37 &amp; "-" &amp; T37</f>
        <v>-</v>
      </c>
      <c r="R38" s="360"/>
      <c r="S38" s="361"/>
      <c r="T38" s="360"/>
      <c r="U38" s="361"/>
      <c r="V38" s="358"/>
      <c r="W38" s="285"/>
      <c r="X38" s="142"/>
      <c r="Y38" s="139"/>
      <c r="Z38" s="139" t="str">
        <f aca="false">IF(M38="","",M38 )</f>
        <v/>
      </c>
      <c r="AA38" s="139"/>
      <c r="AB38" s="139"/>
      <c r="AC38" s="139"/>
      <c r="AD38" s="142"/>
      <c r="AE38" s="142"/>
      <c r="AF38" s="142"/>
      <c r="AG38" s="142"/>
      <c r="AH38" s="142"/>
      <c r="AI38" s="142"/>
      <c r="AJ38" s="142"/>
    </row>
    <row r="39" s="137" customFormat="true" ht="15" hidden="false" customHeight="true" outlineLevel="0" collapsed="false">
      <c r="A39" s="336"/>
      <c r="B39" s="336"/>
      <c r="C39" s="336"/>
      <c r="D39" s="336"/>
      <c r="E39" s="336"/>
      <c r="F39" s="336"/>
      <c r="G39" s="336"/>
      <c r="H39" s="337"/>
      <c r="I39" s="336"/>
      <c r="J39" s="336"/>
      <c r="K39" s="352"/>
      <c r="L39" s="364"/>
      <c r="M39" s="365" t="s">
        <v>205</v>
      </c>
      <c r="N39" s="175"/>
      <c r="O39" s="175"/>
      <c r="P39" s="175"/>
      <c r="Q39" s="175"/>
      <c r="R39" s="175"/>
      <c r="S39" s="175"/>
      <c r="T39" s="175"/>
      <c r="U39" s="175"/>
      <c r="V39" s="366"/>
      <c r="W39" s="285"/>
      <c r="X39" s="142"/>
      <c r="Y39" s="139"/>
      <c r="Z39" s="139" t="str">
        <f aca="false">IF(M39="","",M39 )</f>
        <v>Добавить вид теплоносителя (параметры теплоносителя)</v>
      </c>
      <c r="AA39" s="139"/>
      <c r="AB39" s="139"/>
      <c r="AC39" s="139"/>
      <c r="AD39" s="142"/>
      <c r="AE39" s="142"/>
      <c r="AF39" s="142"/>
      <c r="AG39" s="142"/>
      <c r="AH39" s="142"/>
      <c r="AI39" s="142"/>
      <c r="AJ39" s="142"/>
    </row>
    <row r="40" s="137" customFormat="true" ht="15" hidden="false" customHeight="true" outlineLevel="0" collapsed="false">
      <c r="A40" s="336"/>
      <c r="B40" s="336"/>
      <c r="C40" s="336"/>
      <c r="D40" s="336"/>
      <c r="E40" s="336"/>
      <c r="F40" s="336"/>
      <c r="G40" s="336"/>
      <c r="H40" s="337"/>
      <c r="I40" s="336"/>
      <c r="J40" s="336"/>
      <c r="K40" s="352"/>
      <c r="L40" s="364"/>
      <c r="M40" s="367" t="s">
        <v>206</v>
      </c>
      <c r="N40" s="175"/>
      <c r="O40" s="175"/>
      <c r="P40" s="175"/>
      <c r="Q40" s="175"/>
      <c r="R40" s="175"/>
      <c r="S40" s="175"/>
      <c r="T40" s="175"/>
      <c r="U40" s="368"/>
      <c r="V40" s="175"/>
      <c r="W40" s="369"/>
      <c r="X40" s="142"/>
      <c r="Y40" s="139"/>
      <c r="Z40" s="139" t="str">
        <f aca="false">IF(M40="","",M40 )</f>
        <v>Добавить группу потребителей</v>
      </c>
      <c r="AA40" s="139"/>
      <c r="AB40" s="139"/>
      <c r="AC40" s="139"/>
      <c r="AD40" s="142"/>
      <c r="AE40" s="142"/>
      <c r="AF40" s="142"/>
      <c r="AG40" s="142"/>
      <c r="AH40" s="142"/>
      <c r="AI40" s="142"/>
      <c r="AJ40" s="142"/>
    </row>
    <row r="41" s="137" customFormat="true" ht="15" hidden="false" customHeight="true" outlineLevel="0" collapsed="false">
      <c r="A41" s="336"/>
      <c r="B41" s="336"/>
      <c r="C41" s="336"/>
      <c r="D41" s="336"/>
      <c r="E41" s="191"/>
      <c r="F41" s="336"/>
      <c r="G41" s="336"/>
      <c r="H41" s="336"/>
      <c r="I41" s="339"/>
      <c r="J41" s="370"/>
      <c r="K41" s="340"/>
      <c r="L41" s="364"/>
      <c r="M41" s="371" t="s">
        <v>207</v>
      </c>
      <c r="N41" s="175"/>
      <c r="O41" s="175"/>
      <c r="P41" s="175"/>
      <c r="Q41" s="175"/>
      <c r="R41" s="175"/>
      <c r="S41" s="175"/>
      <c r="T41" s="175"/>
      <c r="U41" s="368"/>
      <c r="V41" s="175"/>
      <c r="W41" s="369"/>
      <c r="X41" s="142"/>
      <c r="Y41" s="139"/>
      <c r="Z41" s="139" t="str">
        <f aca="false">IF(M41="","",M41 )</f>
        <v>Добавить схему подключения</v>
      </c>
      <c r="AA41" s="139"/>
      <c r="AB41" s="139"/>
      <c r="AC41" s="139"/>
      <c r="AD41" s="142"/>
      <c r="AE41" s="142"/>
      <c r="AF41" s="142"/>
      <c r="AG41" s="142"/>
      <c r="AH41" s="142"/>
      <c r="AI41" s="142"/>
      <c r="AJ41" s="142"/>
    </row>
    <row r="42" s="137" customFormat="true" ht="15" hidden="false" customHeight="true" outlineLevel="0" collapsed="false">
      <c r="A42" s="336"/>
      <c r="B42" s="336"/>
      <c r="C42" s="336"/>
      <c r="D42" s="191"/>
      <c r="E42" s="191"/>
      <c r="F42" s="336"/>
      <c r="G42" s="336"/>
      <c r="H42" s="336"/>
      <c r="I42" s="339"/>
      <c r="J42" s="370"/>
      <c r="K42" s="340"/>
      <c r="L42" s="364"/>
      <c r="M42" s="287" t="s">
        <v>208</v>
      </c>
      <c r="N42" s="175"/>
      <c r="O42" s="175"/>
      <c r="P42" s="175"/>
      <c r="Q42" s="175"/>
      <c r="R42" s="175"/>
      <c r="S42" s="175"/>
      <c r="T42" s="175"/>
      <c r="U42" s="368"/>
      <c r="V42" s="175"/>
      <c r="W42" s="369"/>
      <c r="X42" s="142"/>
      <c r="Y42" s="139"/>
      <c r="Z42" s="139" t="str">
        <f aca="false">IF(M42="","",M42 )</f>
        <v>Добавить источник тепловой энергии</v>
      </c>
      <c r="AA42" s="139"/>
      <c r="AB42" s="139"/>
      <c r="AC42" s="139"/>
      <c r="AD42" s="142"/>
      <c r="AE42" s="142"/>
      <c r="AF42" s="142"/>
      <c r="AG42" s="142"/>
      <c r="AH42" s="142"/>
      <c r="AI42" s="142"/>
      <c r="AJ42" s="142"/>
    </row>
    <row r="43" s="137" customFormat="true" ht="15" hidden="false" customHeight="true" outlineLevel="0" collapsed="false">
      <c r="A43" s="336"/>
      <c r="B43" s="336"/>
      <c r="C43" s="191"/>
      <c r="D43" s="191"/>
      <c r="E43" s="191"/>
      <c r="F43" s="191"/>
      <c r="G43" s="372"/>
      <c r="H43" s="339"/>
      <c r="I43" s="3"/>
      <c r="J43" s="370"/>
      <c r="K43" s="373"/>
      <c r="L43" s="364"/>
      <c r="M43" s="374" t="s">
        <v>209</v>
      </c>
      <c r="N43" s="175"/>
      <c r="O43" s="175"/>
      <c r="P43" s="175"/>
      <c r="Q43" s="175"/>
      <c r="R43" s="175"/>
      <c r="S43" s="175"/>
      <c r="T43" s="175"/>
      <c r="U43" s="368"/>
      <c r="V43" s="175"/>
      <c r="W43" s="369"/>
      <c r="X43" s="142"/>
      <c r="Y43" s="139"/>
      <c r="Z43" s="139" t="str">
        <f aca="false">IF(M43="","",M43 )</f>
        <v>Добавить наименование системы теплоснабжения</v>
      </c>
      <c r="AA43" s="139"/>
      <c r="AB43" s="139"/>
      <c r="AC43" s="139"/>
      <c r="AD43" s="142"/>
      <c r="AE43" s="142"/>
      <c r="AF43" s="142"/>
      <c r="AG43" s="142"/>
      <c r="AH43" s="142"/>
      <c r="AI43" s="142"/>
      <c r="AJ43" s="142"/>
    </row>
    <row r="44" s="137" customFormat="true" ht="15" hidden="false" customHeight="true" outlineLevel="0" collapsed="false">
      <c r="A44" s="336"/>
      <c r="B44" s="191"/>
      <c r="C44" s="191"/>
      <c r="D44" s="191"/>
      <c r="E44" s="191"/>
      <c r="F44" s="191"/>
      <c r="G44" s="372"/>
      <c r="H44" s="339"/>
      <c r="I44" s="339"/>
      <c r="J44" s="370"/>
      <c r="K44" s="340"/>
      <c r="L44" s="364"/>
      <c r="M44" s="187" t="s">
        <v>119</v>
      </c>
      <c r="N44" s="175"/>
      <c r="O44" s="175"/>
      <c r="P44" s="175"/>
      <c r="Q44" s="175"/>
      <c r="R44" s="175"/>
      <c r="S44" s="175"/>
      <c r="T44" s="175"/>
      <c r="U44" s="368"/>
      <c r="V44" s="175"/>
      <c r="W44" s="369"/>
      <c r="X44" s="142"/>
      <c r="Y44" s="139"/>
      <c r="Z44" s="139" t="str">
        <f aca="false">IF(M44="","",M44 )</f>
        <v>Добавить территорию действия тарифа</v>
      </c>
      <c r="AA44" s="139"/>
      <c r="AB44" s="139"/>
      <c r="AC44" s="139"/>
      <c r="AD44" s="142"/>
      <c r="AE44" s="142"/>
      <c r="AF44" s="142"/>
      <c r="AG44" s="142"/>
      <c r="AH44" s="142"/>
      <c r="AI44" s="142"/>
      <c r="AJ44" s="142"/>
    </row>
    <row r="45" s="2" customFormat="true" ht="15" hidden="false" customHeight="true" outlineLevel="0" collapsed="false">
      <c r="L45" s="375"/>
      <c r="M45" s="295" t="s">
        <v>210</v>
      </c>
      <c r="N45" s="175"/>
      <c r="O45" s="175"/>
      <c r="P45" s="175"/>
      <c r="Q45" s="175"/>
      <c r="R45" s="175"/>
      <c r="S45" s="175"/>
      <c r="T45" s="175"/>
      <c r="U45" s="368"/>
      <c r="V45" s="175"/>
      <c r="W45" s="369"/>
      <c r="X45" s="376"/>
      <c r="Y45" s="376"/>
      <c r="Z45" s="376"/>
      <c r="AA45" s="376"/>
      <c r="AB45" s="376"/>
      <c r="AC45" s="376"/>
      <c r="AD45" s="376"/>
      <c r="AE45" s="376"/>
      <c r="AF45" s="376"/>
      <c r="AG45" s="376"/>
      <c r="AH45" s="376"/>
    </row>
    <row r="46" customFormat="false" ht="18.75" hidden="false" customHeight="true" outlineLevel="0" collapsed="false">
      <c r="X46" s="376"/>
      <c r="Y46" s="376"/>
      <c r="Z46" s="376"/>
      <c r="AA46" s="376"/>
      <c r="AB46" s="376"/>
      <c r="AC46" s="376"/>
      <c r="AD46" s="376"/>
      <c r="AE46" s="376"/>
      <c r="AF46" s="376"/>
      <c r="AG46" s="376"/>
      <c r="AH46" s="376"/>
      <c r="AI46" s="376"/>
      <c r="AJ46" s="376"/>
    </row>
    <row r="47" s="563" customFormat="true" ht="17.1" hidden="false" customHeight="true" outlineLevel="0" collapsed="false">
      <c r="A47" s="563" t="s">
        <v>340</v>
      </c>
      <c r="C47" s="563" t="s">
        <v>96</v>
      </c>
      <c r="X47" s="581"/>
      <c r="Y47" s="581"/>
      <c r="Z47" s="581"/>
      <c r="AA47" s="581"/>
      <c r="AB47" s="581"/>
      <c r="AC47" s="581"/>
      <c r="AD47" s="581"/>
      <c r="AE47" s="581"/>
      <c r="AF47" s="581"/>
      <c r="AG47" s="581"/>
      <c r="AH47" s="581"/>
      <c r="AI47" s="581"/>
      <c r="AJ47" s="581"/>
    </row>
    <row r="48" customFormat="false" ht="17.1" hidden="false" customHeight="true" outlineLevel="0" collapsed="false">
      <c r="X48" s="376"/>
      <c r="Y48" s="376"/>
      <c r="Z48" s="376"/>
      <c r="AA48" s="376"/>
      <c r="AB48" s="376"/>
      <c r="AC48" s="376"/>
      <c r="AD48" s="376"/>
      <c r="AE48" s="376"/>
      <c r="AF48" s="376"/>
      <c r="AG48" s="376"/>
      <c r="AH48" s="376"/>
      <c r="AI48" s="376"/>
      <c r="AJ48" s="376"/>
    </row>
    <row r="49" s="137" customFormat="true" ht="22.5" hidden="false" customHeight="false" outlineLevel="0" collapsed="false">
      <c r="A49" s="336" t="n">
        <v>1</v>
      </c>
      <c r="B49" s="337"/>
      <c r="C49" s="337"/>
      <c r="D49" s="337"/>
      <c r="E49" s="338"/>
      <c r="F49" s="336"/>
      <c r="G49" s="336"/>
      <c r="H49" s="336"/>
      <c r="I49" s="302"/>
      <c r="J49" s="339"/>
      <c r="K49" s="340"/>
      <c r="L49" s="341" t="e">
        <f aca="false">mergeValue()</f>
        <v>#VALUE!</v>
      </c>
      <c r="M49" s="342" t="s">
        <v>126</v>
      </c>
      <c r="N49" s="343"/>
      <c r="O49" s="344"/>
      <c r="P49" s="344"/>
      <c r="Q49" s="344"/>
      <c r="R49" s="344"/>
      <c r="S49" s="344"/>
      <c r="T49" s="344"/>
      <c r="U49" s="344"/>
      <c r="V49" s="344"/>
      <c r="W49" s="345" t="s">
        <v>194</v>
      </c>
      <c r="X49" s="142"/>
      <c r="Y49" s="139"/>
      <c r="Z49" s="139" t="str">
        <f aca="false">IF(M49="","",M49 )</f>
        <v>Наименование тарифа</v>
      </c>
      <c r="AA49" s="139"/>
      <c r="AB49" s="139"/>
      <c r="AC49" s="139"/>
      <c r="AD49" s="142"/>
      <c r="AE49" s="142"/>
      <c r="AF49" s="142"/>
      <c r="AG49" s="142"/>
      <c r="AH49" s="142"/>
      <c r="AI49" s="142"/>
      <c r="AJ49" s="142"/>
    </row>
    <row r="50" s="137" customFormat="true" ht="22.5" hidden="false" customHeight="false" outlineLevel="0" collapsed="false">
      <c r="A50" s="336"/>
      <c r="B50" s="336" t="n">
        <v>1</v>
      </c>
      <c r="C50" s="337"/>
      <c r="D50" s="337"/>
      <c r="E50" s="336"/>
      <c r="F50" s="336"/>
      <c r="G50" s="336"/>
      <c r="H50" s="336"/>
      <c r="I50" s="160"/>
      <c r="J50" s="346"/>
      <c r="K50" s="347"/>
      <c r="L50" s="341" t="e">
        <f aca="false">mergeValue() &amp;"."&amp;mergeValue()</f>
        <v>#VALUE!</v>
      </c>
      <c r="M50" s="348" t="s">
        <v>90</v>
      </c>
      <c r="N50" s="343"/>
      <c r="O50" s="344"/>
      <c r="P50" s="344"/>
      <c r="Q50" s="344"/>
      <c r="R50" s="344"/>
      <c r="S50" s="344"/>
      <c r="T50" s="344"/>
      <c r="U50" s="344"/>
      <c r="V50" s="344"/>
      <c r="W50" s="345" t="s">
        <v>195</v>
      </c>
      <c r="X50" s="142"/>
      <c r="Y50" s="139"/>
      <c r="Z50" s="139" t="str">
        <f aca="false">IF(M50="","",M50 )</f>
        <v>Территория действия тарифа</v>
      </c>
      <c r="AA50" s="139"/>
      <c r="AB50" s="139"/>
      <c r="AC50" s="139"/>
      <c r="AD50" s="142"/>
      <c r="AE50" s="142"/>
      <c r="AF50" s="142"/>
      <c r="AG50" s="142"/>
      <c r="AH50" s="142"/>
      <c r="AI50" s="142"/>
      <c r="AJ50" s="142"/>
    </row>
    <row r="51" s="137" customFormat="true" ht="22.5" hidden="false" customHeight="false" outlineLevel="0" collapsed="false">
      <c r="A51" s="336"/>
      <c r="B51" s="336"/>
      <c r="C51" s="336" t="n">
        <v>1</v>
      </c>
      <c r="D51" s="337"/>
      <c r="E51" s="336"/>
      <c r="F51" s="336"/>
      <c r="G51" s="336"/>
      <c r="H51" s="336"/>
      <c r="I51" s="349"/>
      <c r="J51" s="346"/>
      <c r="K51" s="347"/>
      <c r="L51" s="341" t="e">
        <f aca="false">mergeValue() &amp;"."&amp;mergeValue()&amp;"."&amp;mergeValue()</f>
        <v>#VALUE!</v>
      </c>
      <c r="M51" s="350" t="s">
        <v>196</v>
      </c>
      <c r="N51" s="343"/>
      <c r="O51" s="344"/>
      <c r="P51" s="344"/>
      <c r="Q51" s="344"/>
      <c r="R51" s="344"/>
      <c r="S51" s="344"/>
      <c r="T51" s="344"/>
      <c r="U51" s="344"/>
      <c r="V51" s="344"/>
      <c r="W51" s="345" t="s">
        <v>197</v>
      </c>
      <c r="X51" s="142"/>
      <c r="Y51" s="139"/>
      <c r="Z51" s="139" t="str">
        <f aca="false">IF(M51="","",M51 )</f>
        <v>Наименование системы теплоснабжения </v>
      </c>
      <c r="AA51" s="139"/>
      <c r="AB51" s="139"/>
      <c r="AC51" s="139"/>
      <c r="AD51" s="142"/>
      <c r="AE51" s="142"/>
      <c r="AF51" s="142"/>
      <c r="AG51" s="142"/>
      <c r="AH51" s="142"/>
      <c r="AI51" s="142"/>
      <c r="AJ51" s="142"/>
    </row>
    <row r="52" s="137" customFormat="true" ht="22.5" hidden="false" customHeight="false" outlineLevel="0" collapsed="false">
      <c r="A52" s="336"/>
      <c r="B52" s="336"/>
      <c r="C52" s="336"/>
      <c r="D52" s="336" t="n">
        <v>1</v>
      </c>
      <c r="E52" s="336"/>
      <c r="F52" s="336"/>
      <c r="G52" s="336"/>
      <c r="H52" s="336"/>
      <c r="I52" s="349"/>
      <c r="J52" s="346"/>
      <c r="K52" s="347"/>
      <c r="L52" s="341" t="e">
        <f aca="false">mergeValue() &amp;"."&amp;mergeValue()&amp;"."&amp;mergeValue()&amp;"."&amp;mergeValue()</f>
        <v>#VALUE!</v>
      </c>
      <c r="M52" s="351" t="s">
        <v>198</v>
      </c>
      <c r="N52" s="343"/>
      <c r="O52" s="344"/>
      <c r="P52" s="344"/>
      <c r="Q52" s="344"/>
      <c r="R52" s="344"/>
      <c r="S52" s="344"/>
      <c r="T52" s="344"/>
      <c r="U52" s="344"/>
      <c r="V52" s="344"/>
      <c r="W52" s="345" t="s">
        <v>199</v>
      </c>
      <c r="X52" s="142"/>
      <c r="Y52" s="139"/>
      <c r="Z52" s="139" t="str">
        <f aca="false">IF(M52="","",M52 )</f>
        <v>Источник тепловой энергии  </v>
      </c>
      <c r="AA52" s="139"/>
      <c r="AB52" s="139"/>
      <c r="AC52" s="139"/>
      <c r="AD52" s="142"/>
      <c r="AE52" s="142"/>
      <c r="AF52" s="142"/>
      <c r="AG52" s="142"/>
      <c r="AH52" s="142"/>
      <c r="AI52" s="142"/>
      <c r="AJ52" s="142"/>
    </row>
    <row r="53" s="137" customFormat="true" ht="78.75" hidden="false" customHeight="false" outlineLevel="0" collapsed="false">
      <c r="A53" s="336"/>
      <c r="B53" s="336"/>
      <c r="C53" s="336"/>
      <c r="D53" s="336"/>
      <c r="E53" s="336" t="n">
        <v>1</v>
      </c>
      <c r="F53" s="336"/>
      <c r="G53" s="336"/>
      <c r="H53" s="337" t="n">
        <v>1</v>
      </c>
      <c r="I53" s="336" t="n">
        <v>1</v>
      </c>
      <c r="J53" s="336"/>
      <c r="K53" s="352"/>
      <c r="L53" s="341" t="e">
        <f aca="false">mergeValue() &amp;"."&amp;mergeValue()&amp;"."&amp;mergeValue()&amp;"."&amp;mergeValue()&amp;"."&amp;mergeValue()</f>
        <v>#VALUE!</v>
      </c>
      <c r="M53" s="353" t="s">
        <v>200</v>
      </c>
      <c r="N53" s="343"/>
      <c r="O53" s="354"/>
      <c r="P53" s="354"/>
      <c r="Q53" s="354"/>
      <c r="R53" s="354"/>
      <c r="S53" s="354"/>
      <c r="T53" s="354"/>
      <c r="U53" s="354"/>
      <c r="V53" s="354"/>
      <c r="W53" s="345" t="s">
        <v>201</v>
      </c>
      <c r="X53" s="142"/>
      <c r="Y53" s="139"/>
      <c r="Z53" s="139" t="str">
        <f aca="false">IF(M53="","",M53 )</f>
        <v>Схема подключения теплопотребляющей установки к коллектору источника тепловой энергии</v>
      </c>
      <c r="AA53" s="139"/>
      <c r="AB53" s="139"/>
      <c r="AC53" s="139"/>
      <c r="AD53" s="142"/>
      <c r="AE53" s="142"/>
      <c r="AF53" s="142"/>
      <c r="AG53" s="142"/>
      <c r="AH53" s="142"/>
      <c r="AI53" s="142"/>
      <c r="AJ53" s="142"/>
    </row>
    <row r="54" s="137" customFormat="true" ht="33.75" hidden="false" customHeight="false" outlineLevel="0" collapsed="false">
      <c r="A54" s="336"/>
      <c r="B54" s="336"/>
      <c r="C54" s="336"/>
      <c r="D54" s="336"/>
      <c r="E54" s="336"/>
      <c r="F54" s="336" t="n">
        <v>1</v>
      </c>
      <c r="G54" s="337"/>
      <c r="H54" s="337"/>
      <c r="I54" s="336"/>
      <c r="J54" s="336" t="n">
        <v>1</v>
      </c>
      <c r="K54" s="355"/>
      <c r="L54" s="341" t="e">
        <f aca="false">mergeValue() &amp;"."&amp;mergeValue()&amp;"."&amp;mergeValue()&amp;"."&amp;mergeValue()&amp;"."&amp;mergeValue()&amp;"."&amp;mergeValue()</f>
        <v>#VALUE!</v>
      </c>
      <c r="M54" s="356" t="s">
        <v>202</v>
      </c>
      <c r="N54" s="343"/>
      <c r="O54" s="354"/>
      <c r="P54" s="354"/>
      <c r="Q54" s="354"/>
      <c r="R54" s="354"/>
      <c r="S54" s="354"/>
      <c r="T54" s="354"/>
      <c r="U54" s="354"/>
      <c r="V54" s="354"/>
      <c r="W54" s="345" t="s">
        <v>203</v>
      </c>
      <c r="X54" s="142"/>
      <c r="Y54" s="139"/>
      <c r="Z54" s="139" t="str">
        <f aca="false">IF(M54="","",M54 )</f>
        <v>Группа потребителей</v>
      </c>
      <c r="AA54" s="139"/>
      <c r="AB54" s="139"/>
      <c r="AC54" s="139"/>
      <c r="AD54" s="142"/>
      <c r="AE54" s="142"/>
      <c r="AF54" s="142"/>
      <c r="AG54" s="142"/>
      <c r="AH54" s="142"/>
      <c r="AI54" s="142"/>
      <c r="AJ54" s="142"/>
    </row>
    <row r="55" s="137" customFormat="true" ht="122.1" hidden="false" customHeight="true" outlineLevel="0" collapsed="false">
      <c r="A55" s="336"/>
      <c r="B55" s="336"/>
      <c r="C55" s="336"/>
      <c r="D55" s="336"/>
      <c r="E55" s="336"/>
      <c r="F55" s="336"/>
      <c r="G55" s="337" t="n">
        <v>1</v>
      </c>
      <c r="H55" s="337"/>
      <c r="I55" s="336"/>
      <c r="J55" s="336"/>
      <c r="K55" s="355" t="n">
        <v>1</v>
      </c>
      <c r="L55" s="341" t="e">
        <f aca="false">mergeValue() &amp;"."&amp;mergeValue()&amp;"."&amp;mergeValue()&amp;"."&amp;mergeValue()&amp;"."&amp;mergeValue()&amp;"."&amp;mergeValue()&amp;"."&amp;mergeValue()</f>
        <v>#VALUE!</v>
      </c>
      <c r="M55" s="357"/>
      <c r="N55" s="343"/>
      <c r="O55" s="358"/>
      <c r="P55" s="358"/>
      <c r="Q55" s="359"/>
      <c r="R55" s="360"/>
      <c r="S55" s="361" t="s">
        <v>89</v>
      </c>
      <c r="T55" s="360"/>
      <c r="U55" s="361" t="s">
        <v>89</v>
      </c>
      <c r="V55" s="358"/>
      <c r="W55" s="285" t="s">
        <v>204</v>
      </c>
      <c r="X55" s="142" t="e">
        <f aca="false">strCheckDate()</f>
        <v>#VALUE!</v>
      </c>
      <c r="Y55" s="139"/>
      <c r="Z55" s="139" t="str">
        <f aca="false">IF(M55="","",M55 )</f>
        <v/>
      </c>
      <c r="AA55" s="139"/>
      <c r="AB55" s="139"/>
      <c r="AC55" s="139"/>
      <c r="AD55" s="142"/>
      <c r="AE55" s="142"/>
      <c r="AF55" s="142"/>
      <c r="AG55" s="142"/>
      <c r="AH55" s="142"/>
      <c r="AI55" s="142"/>
      <c r="AJ55" s="142"/>
    </row>
    <row r="56" s="137" customFormat="true" ht="14.25" hidden="true" customHeight="true" outlineLevel="0" collapsed="false">
      <c r="A56" s="336"/>
      <c r="B56" s="336"/>
      <c r="C56" s="336"/>
      <c r="D56" s="336"/>
      <c r="E56" s="336"/>
      <c r="F56" s="336"/>
      <c r="G56" s="337"/>
      <c r="H56" s="337"/>
      <c r="I56" s="336"/>
      <c r="J56" s="336"/>
      <c r="K56" s="355"/>
      <c r="L56" s="362"/>
      <c r="M56" s="343"/>
      <c r="N56" s="343"/>
      <c r="O56" s="358"/>
      <c r="P56" s="358"/>
      <c r="Q56" s="363" t="str">
        <f aca="false">R55 &amp; "-" &amp; T55</f>
        <v>-</v>
      </c>
      <c r="R56" s="360"/>
      <c r="S56" s="361"/>
      <c r="T56" s="360"/>
      <c r="U56" s="361"/>
      <c r="V56" s="358"/>
      <c r="W56" s="285"/>
      <c r="X56" s="142"/>
      <c r="Y56" s="139"/>
      <c r="Z56" s="139" t="str">
        <f aca="false">IF(M56="","",M56 )</f>
        <v/>
      </c>
      <c r="AA56" s="139"/>
      <c r="AB56" s="139"/>
      <c r="AC56" s="139"/>
      <c r="AD56" s="142"/>
      <c r="AE56" s="142"/>
      <c r="AF56" s="142"/>
      <c r="AG56" s="142"/>
      <c r="AH56" s="142"/>
      <c r="AI56" s="142"/>
      <c r="AJ56" s="142"/>
    </row>
    <row r="57" s="137" customFormat="true" ht="15" hidden="false" customHeight="true" outlineLevel="0" collapsed="false">
      <c r="A57" s="336"/>
      <c r="B57" s="336"/>
      <c r="C57" s="336"/>
      <c r="D57" s="336"/>
      <c r="E57" s="336"/>
      <c r="F57" s="336"/>
      <c r="G57" s="336"/>
      <c r="H57" s="337"/>
      <c r="I57" s="336"/>
      <c r="J57" s="336"/>
      <c r="K57" s="352"/>
      <c r="L57" s="364"/>
      <c r="M57" s="365" t="s">
        <v>205</v>
      </c>
      <c r="N57" s="175"/>
      <c r="O57" s="175"/>
      <c r="P57" s="175"/>
      <c r="Q57" s="175"/>
      <c r="R57" s="175"/>
      <c r="S57" s="175"/>
      <c r="T57" s="175"/>
      <c r="U57" s="175"/>
      <c r="V57" s="366"/>
      <c r="W57" s="285"/>
      <c r="X57" s="142"/>
      <c r="Y57" s="139"/>
      <c r="Z57" s="139" t="str">
        <f aca="false">IF(M57="","",M57 )</f>
        <v>Добавить вид теплоносителя (параметры теплоносителя)</v>
      </c>
      <c r="AA57" s="139"/>
      <c r="AB57" s="139"/>
      <c r="AC57" s="139"/>
      <c r="AD57" s="142"/>
      <c r="AE57" s="142"/>
      <c r="AF57" s="142"/>
      <c r="AG57" s="142"/>
      <c r="AH57" s="142"/>
      <c r="AI57" s="142"/>
      <c r="AJ57" s="142"/>
    </row>
    <row r="58" s="137" customFormat="true" ht="15" hidden="false" customHeight="true" outlineLevel="0" collapsed="false">
      <c r="A58" s="336"/>
      <c r="B58" s="336"/>
      <c r="C58" s="336"/>
      <c r="D58" s="336"/>
      <c r="E58" s="336"/>
      <c r="F58" s="336"/>
      <c r="G58" s="336"/>
      <c r="H58" s="337"/>
      <c r="I58" s="336"/>
      <c r="J58" s="336"/>
      <c r="K58" s="352"/>
      <c r="L58" s="364"/>
      <c r="M58" s="367" t="s">
        <v>206</v>
      </c>
      <c r="N58" s="175"/>
      <c r="O58" s="175"/>
      <c r="P58" s="175"/>
      <c r="Q58" s="175"/>
      <c r="R58" s="175"/>
      <c r="S58" s="175"/>
      <c r="T58" s="175"/>
      <c r="U58" s="368"/>
      <c r="V58" s="175"/>
      <c r="W58" s="369"/>
      <c r="X58" s="142"/>
      <c r="Y58" s="139"/>
      <c r="Z58" s="139" t="str">
        <f aca="false">IF(M58="","",M58 )</f>
        <v>Добавить группу потребителей</v>
      </c>
      <c r="AA58" s="139"/>
      <c r="AB58" s="139"/>
      <c r="AC58" s="139"/>
      <c r="AD58" s="142"/>
      <c r="AE58" s="142"/>
      <c r="AF58" s="142"/>
      <c r="AG58" s="142"/>
      <c r="AH58" s="142"/>
      <c r="AI58" s="142"/>
      <c r="AJ58" s="142"/>
    </row>
    <row r="59" s="137" customFormat="true" ht="15" hidden="false" customHeight="true" outlineLevel="0" collapsed="false">
      <c r="A59" s="336"/>
      <c r="B59" s="336"/>
      <c r="C59" s="336"/>
      <c r="D59" s="336"/>
      <c r="E59" s="191"/>
      <c r="F59" s="336"/>
      <c r="G59" s="336"/>
      <c r="H59" s="336"/>
      <c r="I59" s="339"/>
      <c r="J59" s="370"/>
      <c r="K59" s="340"/>
      <c r="L59" s="364"/>
      <c r="M59" s="371" t="s">
        <v>207</v>
      </c>
      <c r="N59" s="175"/>
      <c r="O59" s="175"/>
      <c r="P59" s="175"/>
      <c r="Q59" s="175"/>
      <c r="R59" s="175"/>
      <c r="S59" s="175"/>
      <c r="T59" s="175"/>
      <c r="U59" s="368"/>
      <c r="V59" s="175"/>
      <c r="W59" s="369"/>
      <c r="X59" s="142"/>
      <c r="Y59" s="139"/>
      <c r="Z59" s="139" t="str">
        <f aca="false">IF(M59="","",M59 )</f>
        <v>Добавить схему подключения</v>
      </c>
      <c r="AA59" s="139"/>
      <c r="AB59" s="139"/>
      <c r="AC59" s="139"/>
      <c r="AD59" s="142"/>
      <c r="AE59" s="142"/>
      <c r="AF59" s="142"/>
      <c r="AG59" s="142"/>
      <c r="AH59" s="142"/>
      <c r="AI59" s="142"/>
      <c r="AJ59" s="142"/>
    </row>
    <row r="60" s="137" customFormat="true" ht="15" hidden="false" customHeight="true" outlineLevel="0" collapsed="false">
      <c r="A60" s="336"/>
      <c r="B60" s="336"/>
      <c r="C60" s="336"/>
      <c r="D60" s="191"/>
      <c r="E60" s="191"/>
      <c r="F60" s="336"/>
      <c r="G60" s="336"/>
      <c r="H60" s="336"/>
      <c r="I60" s="339"/>
      <c r="J60" s="370"/>
      <c r="K60" s="340"/>
      <c r="L60" s="364"/>
      <c r="M60" s="287" t="s">
        <v>208</v>
      </c>
      <c r="N60" s="175"/>
      <c r="O60" s="175"/>
      <c r="P60" s="175"/>
      <c r="Q60" s="175"/>
      <c r="R60" s="175"/>
      <c r="S60" s="175"/>
      <c r="T60" s="175"/>
      <c r="U60" s="368"/>
      <c r="V60" s="175"/>
      <c r="W60" s="369"/>
      <c r="X60" s="142"/>
      <c r="Y60" s="139"/>
      <c r="Z60" s="139" t="str">
        <f aca="false">IF(M60="","",M60 )</f>
        <v>Добавить источник тепловой энергии</v>
      </c>
      <c r="AA60" s="139"/>
      <c r="AB60" s="139"/>
      <c r="AC60" s="139"/>
      <c r="AD60" s="142"/>
      <c r="AE60" s="142"/>
      <c r="AF60" s="142"/>
      <c r="AG60" s="142"/>
      <c r="AH60" s="142"/>
      <c r="AI60" s="142"/>
      <c r="AJ60" s="142"/>
    </row>
    <row r="61" s="137" customFormat="true" ht="15" hidden="false" customHeight="true" outlineLevel="0" collapsed="false">
      <c r="A61" s="336"/>
      <c r="B61" s="336"/>
      <c r="C61" s="191"/>
      <c r="D61" s="191"/>
      <c r="E61" s="191"/>
      <c r="F61" s="191"/>
      <c r="G61" s="372"/>
      <c r="H61" s="339"/>
      <c r="I61" s="3"/>
      <c r="J61" s="370"/>
      <c r="K61" s="373"/>
      <c r="L61" s="364"/>
      <c r="M61" s="374" t="s">
        <v>209</v>
      </c>
      <c r="N61" s="175"/>
      <c r="O61" s="175"/>
      <c r="P61" s="175"/>
      <c r="Q61" s="175"/>
      <c r="R61" s="175"/>
      <c r="S61" s="175"/>
      <c r="T61" s="175"/>
      <c r="U61" s="368"/>
      <c r="V61" s="175"/>
      <c r="W61" s="369"/>
      <c r="X61" s="142"/>
      <c r="Y61" s="139"/>
      <c r="Z61" s="139" t="str">
        <f aca="false">IF(M61="","",M61 )</f>
        <v>Добавить наименование системы теплоснабжения</v>
      </c>
      <c r="AA61" s="139"/>
      <c r="AB61" s="139"/>
      <c r="AC61" s="139"/>
      <c r="AD61" s="142"/>
      <c r="AE61" s="142"/>
      <c r="AF61" s="142"/>
      <c r="AG61" s="142"/>
      <c r="AH61" s="142"/>
      <c r="AI61" s="142"/>
      <c r="AJ61" s="142"/>
    </row>
    <row r="62" s="137" customFormat="true" ht="15" hidden="false" customHeight="true" outlineLevel="0" collapsed="false">
      <c r="A62" s="336"/>
      <c r="B62" s="191"/>
      <c r="C62" s="191"/>
      <c r="D62" s="191"/>
      <c r="E62" s="191"/>
      <c r="F62" s="191"/>
      <c r="G62" s="372"/>
      <c r="H62" s="339"/>
      <c r="I62" s="339"/>
      <c r="J62" s="370"/>
      <c r="K62" s="340"/>
      <c r="L62" s="364"/>
      <c r="M62" s="187" t="s">
        <v>119</v>
      </c>
      <c r="N62" s="175"/>
      <c r="O62" s="175"/>
      <c r="P62" s="175"/>
      <c r="Q62" s="175"/>
      <c r="R62" s="175"/>
      <c r="S62" s="175"/>
      <c r="T62" s="175"/>
      <c r="U62" s="368"/>
      <c r="V62" s="175"/>
      <c r="W62" s="369"/>
      <c r="X62" s="142"/>
      <c r="Y62" s="139"/>
      <c r="Z62" s="139" t="str">
        <f aca="false">IF(M62="","",M62 )</f>
        <v>Добавить территорию действия тарифа</v>
      </c>
      <c r="AA62" s="139"/>
      <c r="AB62" s="139"/>
      <c r="AC62" s="139"/>
      <c r="AD62" s="142"/>
      <c r="AE62" s="142"/>
      <c r="AF62" s="142"/>
      <c r="AG62" s="142"/>
      <c r="AH62" s="142"/>
      <c r="AI62" s="142"/>
      <c r="AJ62" s="142"/>
    </row>
    <row r="63" s="2" customFormat="true" ht="15" hidden="false" customHeight="true" outlineLevel="0" collapsed="false">
      <c r="L63" s="375"/>
      <c r="M63" s="295" t="s">
        <v>210</v>
      </c>
      <c r="N63" s="175"/>
      <c r="O63" s="175"/>
      <c r="P63" s="175"/>
      <c r="Q63" s="175"/>
      <c r="R63" s="175"/>
      <c r="S63" s="175"/>
      <c r="T63" s="175"/>
      <c r="U63" s="368"/>
      <c r="V63" s="175"/>
      <c r="W63" s="175"/>
      <c r="X63" s="175"/>
      <c r="Y63" s="175"/>
      <c r="Z63" s="175"/>
      <c r="AA63" s="175"/>
      <c r="AB63" s="368"/>
      <c r="AC63" s="175"/>
      <c r="AD63" s="369"/>
      <c r="AE63" s="376"/>
      <c r="AF63" s="376"/>
      <c r="AG63" s="376"/>
      <c r="AH63" s="376"/>
    </row>
    <row r="64" customFormat="false" ht="18.75" hidden="false" customHeight="true" outlineLevel="0" collapsed="false">
      <c r="X64" s="376"/>
      <c r="Y64" s="376"/>
      <c r="Z64" s="376"/>
      <c r="AA64" s="376"/>
      <c r="AB64" s="376"/>
      <c r="AC64" s="376"/>
      <c r="AD64" s="376"/>
      <c r="AE64" s="376"/>
      <c r="AF64" s="376"/>
      <c r="AG64" s="376"/>
      <c r="AH64" s="376"/>
      <c r="AI64" s="376"/>
      <c r="AJ64" s="376"/>
    </row>
    <row r="65" s="563" customFormat="true" ht="17.1" hidden="false" customHeight="true" outlineLevel="0" collapsed="false">
      <c r="A65" s="563" t="s">
        <v>340</v>
      </c>
      <c r="C65" s="563" t="s">
        <v>97</v>
      </c>
      <c r="X65" s="581"/>
      <c r="Y65" s="581"/>
      <c r="Z65" s="581"/>
      <c r="AA65" s="581"/>
      <c r="AB65" s="581"/>
      <c r="AC65" s="581"/>
      <c r="AD65" s="581"/>
      <c r="AE65" s="581"/>
      <c r="AF65" s="581"/>
      <c r="AG65" s="581"/>
      <c r="AH65" s="581"/>
      <c r="AI65" s="581"/>
      <c r="AJ65" s="581"/>
    </row>
    <row r="66" customFormat="false" ht="17.1" hidden="false" customHeight="true" outlineLevel="0" collapsed="false">
      <c r="L66" s="577"/>
      <c r="M66" s="577"/>
      <c r="N66" s="577"/>
      <c r="O66" s="577"/>
      <c r="P66" s="577"/>
      <c r="Q66" s="577"/>
      <c r="R66" s="577"/>
      <c r="S66" s="577"/>
      <c r="T66" s="577"/>
      <c r="U66" s="577"/>
      <c r="V66" s="577"/>
      <c r="W66" s="577"/>
      <c r="X66" s="376"/>
      <c r="Y66" s="376"/>
      <c r="Z66" s="376"/>
      <c r="AA66" s="376"/>
      <c r="AB66" s="376"/>
      <c r="AC66" s="376"/>
      <c r="AD66" s="376"/>
      <c r="AE66" s="376"/>
      <c r="AF66" s="376"/>
      <c r="AG66" s="376"/>
      <c r="AH66" s="376"/>
      <c r="AI66" s="376"/>
      <c r="AJ66" s="376"/>
    </row>
    <row r="67" s="137" customFormat="true" ht="22.5" hidden="false" customHeight="false" outlineLevel="0" collapsed="false">
      <c r="A67" s="336" t="n">
        <v>1</v>
      </c>
      <c r="B67" s="337"/>
      <c r="C67" s="337"/>
      <c r="D67" s="337"/>
      <c r="E67" s="338"/>
      <c r="F67" s="336"/>
      <c r="G67" s="336"/>
      <c r="H67" s="336"/>
      <c r="I67" s="302"/>
      <c r="J67" s="339"/>
      <c r="K67" s="340"/>
      <c r="L67" s="341" t="e">
        <f aca="false">mergeValue()</f>
        <v>#VALUE!</v>
      </c>
      <c r="M67" s="342" t="s">
        <v>126</v>
      </c>
      <c r="N67" s="343"/>
      <c r="O67" s="344"/>
      <c r="P67" s="344"/>
      <c r="Q67" s="344"/>
      <c r="R67" s="344"/>
      <c r="S67" s="344"/>
      <c r="T67" s="344"/>
      <c r="U67" s="344"/>
      <c r="V67" s="344"/>
      <c r="W67" s="345" t="s">
        <v>194</v>
      </c>
      <c r="X67" s="142"/>
      <c r="Y67" s="139"/>
      <c r="Z67" s="139" t="str">
        <f aca="false">IF(M67="","",M67 )</f>
        <v>Наименование тарифа</v>
      </c>
      <c r="AA67" s="139"/>
      <c r="AB67" s="139"/>
      <c r="AC67" s="139"/>
      <c r="AD67" s="142"/>
      <c r="AE67" s="142"/>
      <c r="AF67" s="142"/>
      <c r="AG67" s="142"/>
      <c r="AH67" s="142"/>
      <c r="AI67" s="142"/>
      <c r="AJ67" s="142"/>
    </row>
    <row r="68" s="137" customFormat="true" ht="22.5" hidden="false" customHeight="false" outlineLevel="0" collapsed="false">
      <c r="A68" s="336"/>
      <c r="B68" s="336" t="n">
        <v>1</v>
      </c>
      <c r="C68" s="337"/>
      <c r="D68" s="337"/>
      <c r="E68" s="336"/>
      <c r="F68" s="336"/>
      <c r="G68" s="336"/>
      <c r="H68" s="336"/>
      <c r="I68" s="160"/>
      <c r="J68" s="346"/>
      <c r="K68" s="347"/>
      <c r="L68" s="341" t="e">
        <f aca="false">mergeValue() &amp;"."&amp;mergeValue()</f>
        <v>#VALUE!</v>
      </c>
      <c r="M68" s="348" t="s">
        <v>90</v>
      </c>
      <c r="N68" s="343"/>
      <c r="O68" s="344"/>
      <c r="P68" s="344"/>
      <c r="Q68" s="344"/>
      <c r="R68" s="344"/>
      <c r="S68" s="344"/>
      <c r="T68" s="344"/>
      <c r="U68" s="344"/>
      <c r="V68" s="344"/>
      <c r="W68" s="345" t="s">
        <v>195</v>
      </c>
      <c r="X68" s="142"/>
      <c r="Y68" s="139"/>
      <c r="Z68" s="139" t="str">
        <f aca="false">IF(M68="","",M68 )</f>
        <v>Территория действия тарифа</v>
      </c>
      <c r="AA68" s="139"/>
      <c r="AB68" s="139"/>
      <c r="AC68" s="139"/>
      <c r="AD68" s="142"/>
      <c r="AE68" s="142"/>
      <c r="AF68" s="142"/>
      <c r="AG68" s="142"/>
      <c r="AH68" s="142"/>
      <c r="AI68" s="142"/>
      <c r="AJ68" s="142"/>
    </row>
    <row r="69" s="137" customFormat="true" ht="22.5" hidden="false" customHeight="false" outlineLevel="0" collapsed="false">
      <c r="A69" s="336"/>
      <c r="B69" s="336"/>
      <c r="C69" s="336" t="n">
        <v>1</v>
      </c>
      <c r="D69" s="337"/>
      <c r="E69" s="336"/>
      <c r="F69" s="336"/>
      <c r="G69" s="336"/>
      <c r="H69" s="336"/>
      <c r="I69" s="349"/>
      <c r="J69" s="346"/>
      <c r="K69" s="347"/>
      <c r="L69" s="341" t="e">
        <f aca="false">mergeValue() &amp;"."&amp;mergeValue()&amp;"."&amp;mergeValue()</f>
        <v>#VALUE!</v>
      </c>
      <c r="M69" s="350" t="s">
        <v>196</v>
      </c>
      <c r="N69" s="343"/>
      <c r="O69" s="344"/>
      <c r="P69" s="344"/>
      <c r="Q69" s="344"/>
      <c r="R69" s="344"/>
      <c r="S69" s="344"/>
      <c r="T69" s="344"/>
      <c r="U69" s="344"/>
      <c r="V69" s="344"/>
      <c r="W69" s="345" t="s">
        <v>197</v>
      </c>
      <c r="X69" s="142"/>
      <c r="Y69" s="139"/>
      <c r="Z69" s="139" t="str">
        <f aca="false">IF(M69="","",M69 )</f>
        <v>Наименование системы теплоснабжения </v>
      </c>
      <c r="AA69" s="139"/>
      <c r="AB69" s="139"/>
      <c r="AC69" s="139"/>
      <c r="AD69" s="142"/>
      <c r="AE69" s="142"/>
      <c r="AF69" s="142"/>
      <c r="AG69" s="142"/>
      <c r="AH69" s="142"/>
      <c r="AI69" s="142"/>
      <c r="AJ69" s="142"/>
    </row>
    <row r="70" s="137" customFormat="true" ht="22.5" hidden="false" customHeight="false" outlineLevel="0" collapsed="false">
      <c r="A70" s="336"/>
      <c r="B70" s="336"/>
      <c r="C70" s="336"/>
      <c r="D70" s="336" t="n">
        <v>1</v>
      </c>
      <c r="E70" s="336"/>
      <c r="F70" s="336"/>
      <c r="G70" s="336"/>
      <c r="H70" s="336"/>
      <c r="I70" s="349"/>
      <c r="J70" s="346"/>
      <c r="K70" s="347"/>
      <c r="L70" s="341" t="e">
        <f aca="false">mergeValue() &amp;"."&amp;mergeValue()&amp;"."&amp;mergeValue()&amp;"."&amp;mergeValue()</f>
        <v>#VALUE!</v>
      </c>
      <c r="M70" s="351" t="s">
        <v>198</v>
      </c>
      <c r="N70" s="343"/>
      <c r="O70" s="344"/>
      <c r="P70" s="344"/>
      <c r="Q70" s="344"/>
      <c r="R70" s="344"/>
      <c r="S70" s="344"/>
      <c r="T70" s="344"/>
      <c r="U70" s="344"/>
      <c r="V70" s="344"/>
      <c r="W70" s="345" t="s">
        <v>199</v>
      </c>
      <c r="X70" s="142"/>
      <c r="Y70" s="139"/>
      <c r="Z70" s="139" t="str">
        <f aca="false">IF(M70="","",M70 )</f>
        <v>Источник тепловой энергии  </v>
      </c>
      <c r="AA70" s="139"/>
      <c r="AB70" s="139"/>
      <c r="AC70" s="139"/>
      <c r="AD70" s="142"/>
      <c r="AE70" s="142"/>
      <c r="AF70" s="142"/>
      <c r="AG70" s="142"/>
      <c r="AH70" s="142"/>
      <c r="AI70" s="142"/>
      <c r="AJ70" s="142"/>
    </row>
    <row r="71" s="137" customFormat="true" ht="78.75" hidden="false" customHeight="false" outlineLevel="0" collapsed="false">
      <c r="A71" s="336"/>
      <c r="B71" s="336"/>
      <c r="C71" s="336"/>
      <c r="D71" s="336"/>
      <c r="E71" s="336" t="n">
        <v>1</v>
      </c>
      <c r="F71" s="336"/>
      <c r="G71" s="336"/>
      <c r="H71" s="337" t="n">
        <v>1</v>
      </c>
      <c r="I71" s="336" t="n">
        <v>1</v>
      </c>
      <c r="J71" s="336"/>
      <c r="K71" s="352"/>
      <c r="L71" s="341" t="e">
        <f aca="false">mergeValue() &amp;"."&amp;mergeValue()&amp;"."&amp;mergeValue()&amp;"."&amp;mergeValue()&amp;"."&amp;mergeValue()</f>
        <v>#VALUE!</v>
      </c>
      <c r="M71" s="353" t="s">
        <v>200</v>
      </c>
      <c r="N71" s="343"/>
      <c r="O71" s="354"/>
      <c r="P71" s="354"/>
      <c r="Q71" s="354"/>
      <c r="R71" s="354"/>
      <c r="S71" s="354"/>
      <c r="T71" s="354"/>
      <c r="U71" s="354"/>
      <c r="V71" s="354"/>
      <c r="W71" s="345" t="s">
        <v>201</v>
      </c>
      <c r="X71" s="142"/>
      <c r="Y71" s="139"/>
      <c r="Z71" s="139" t="str">
        <f aca="false">IF(M71="","",M71 )</f>
        <v>Схема подключения теплопотребляющей установки к коллектору источника тепловой энергии</v>
      </c>
      <c r="AA71" s="139"/>
      <c r="AB71" s="139"/>
      <c r="AC71" s="139"/>
      <c r="AD71" s="142"/>
      <c r="AE71" s="142"/>
      <c r="AF71" s="142"/>
      <c r="AG71" s="142"/>
      <c r="AH71" s="142"/>
      <c r="AI71" s="142"/>
      <c r="AJ71" s="142"/>
    </row>
    <row r="72" s="137" customFormat="true" ht="33.75" hidden="false" customHeight="false" outlineLevel="0" collapsed="false">
      <c r="A72" s="336"/>
      <c r="B72" s="336"/>
      <c r="C72" s="336"/>
      <c r="D72" s="336"/>
      <c r="E72" s="336"/>
      <c r="F72" s="336" t="n">
        <v>1</v>
      </c>
      <c r="G72" s="337"/>
      <c r="H72" s="337"/>
      <c r="I72" s="336"/>
      <c r="J72" s="336" t="n">
        <v>1</v>
      </c>
      <c r="K72" s="355"/>
      <c r="L72" s="341" t="e">
        <f aca="false">mergeValue() &amp;"."&amp;mergeValue()&amp;"."&amp;mergeValue()&amp;"."&amp;mergeValue()&amp;"."&amp;mergeValue()&amp;"."&amp;mergeValue()</f>
        <v>#VALUE!</v>
      </c>
      <c r="M72" s="356" t="s">
        <v>202</v>
      </c>
      <c r="N72" s="343"/>
      <c r="O72" s="354"/>
      <c r="P72" s="354"/>
      <c r="Q72" s="354"/>
      <c r="R72" s="354"/>
      <c r="S72" s="354"/>
      <c r="T72" s="354"/>
      <c r="U72" s="354"/>
      <c r="V72" s="354"/>
      <c r="W72" s="345" t="s">
        <v>203</v>
      </c>
      <c r="X72" s="142"/>
      <c r="Y72" s="139"/>
      <c r="Z72" s="139" t="str">
        <f aca="false">IF(M72="","",M72 )</f>
        <v>Группа потребителей</v>
      </c>
      <c r="AA72" s="139"/>
      <c r="AB72" s="139"/>
      <c r="AC72" s="139"/>
      <c r="AD72" s="142"/>
      <c r="AE72" s="142"/>
      <c r="AF72" s="142"/>
      <c r="AG72" s="142"/>
      <c r="AH72" s="142"/>
      <c r="AI72" s="142"/>
      <c r="AJ72" s="142"/>
    </row>
    <row r="73" s="137" customFormat="true" ht="122.1" hidden="false" customHeight="true" outlineLevel="0" collapsed="false">
      <c r="A73" s="336"/>
      <c r="B73" s="336"/>
      <c r="C73" s="336"/>
      <c r="D73" s="336"/>
      <c r="E73" s="336"/>
      <c r="F73" s="336"/>
      <c r="G73" s="337" t="n">
        <v>1</v>
      </c>
      <c r="H73" s="337"/>
      <c r="I73" s="336"/>
      <c r="J73" s="336"/>
      <c r="K73" s="355" t="n">
        <v>1</v>
      </c>
      <c r="L73" s="341" t="e">
        <f aca="false">mergeValue() &amp;"."&amp;mergeValue()&amp;"."&amp;mergeValue()&amp;"."&amp;mergeValue()&amp;"."&amp;mergeValue()&amp;"."&amp;mergeValue()&amp;"."&amp;mergeValue()</f>
        <v>#VALUE!</v>
      </c>
      <c r="M73" s="357"/>
      <c r="N73" s="343"/>
      <c r="O73" s="358"/>
      <c r="P73" s="358"/>
      <c r="Q73" s="359"/>
      <c r="R73" s="360"/>
      <c r="S73" s="361" t="s">
        <v>89</v>
      </c>
      <c r="T73" s="360"/>
      <c r="U73" s="361" t="s">
        <v>89</v>
      </c>
      <c r="V73" s="358"/>
      <c r="W73" s="285" t="s">
        <v>204</v>
      </c>
      <c r="X73" s="142" t="e">
        <f aca="false">strCheckDate()</f>
        <v>#VALUE!</v>
      </c>
      <c r="Y73" s="139"/>
      <c r="Z73" s="139" t="str">
        <f aca="false">IF(M73="","",M73 )</f>
        <v/>
      </c>
      <c r="AA73" s="139"/>
      <c r="AB73" s="139"/>
      <c r="AC73" s="139"/>
      <c r="AD73" s="142"/>
      <c r="AE73" s="142"/>
      <c r="AF73" s="142"/>
      <c r="AG73" s="142"/>
      <c r="AH73" s="142"/>
      <c r="AI73" s="142"/>
      <c r="AJ73" s="142"/>
    </row>
    <row r="74" s="137" customFormat="true" ht="14.25" hidden="true" customHeight="true" outlineLevel="0" collapsed="false">
      <c r="A74" s="336"/>
      <c r="B74" s="336"/>
      <c r="C74" s="336"/>
      <c r="D74" s="336"/>
      <c r="E74" s="336"/>
      <c r="F74" s="336"/>
      <c r="G74" s="337"/>
      <c r="H74" s="337"/>
      <c r="I74" s="336"/>
      <c r="J74" s="336"/>
      <c r="K74" s="355"/>
      <c r="L74" s="362"/>
      <c r="M74" s="343"/>
      <c r="N74" s="343"/>
      <c r="O74" s="358"/>
      <c r="P74" s="358"/>
      <c r="Q74" s="363" t="str">
        <f aca="false">R73 &amp; "-" &amp; T73</f>
        <v>-</v>
      </c>
      <c r="R74" s="360"/>
      <c r="S74" s="361"/>
      <c r="T74" s="360"/>
      <c r="U74" s="361"/>
      <c r="V74" s="358"/>
      <c r="W74" s="285"/>
      <c r="X74" s="142"/>
      <c r="Y74" s="139"/>
      <c r="Z74" s="139" t="str">
        <f aca="false">IF(M74="","",M74 )</f>
        <v/>
      </c>
      <c r="AA74" s="139"/>
      <c r="AB74" s="139"/>
      <c r="AC74" s="139"/>
      <c r="AD74" s="142"/>
      <c r="AE74" s="142"/>
      <c r="AF74" s="142"/>
      <c r="AG74" s="142"/>
      <c r="AH74" s="142"/>
      <c r="AI74" s="142"/>
      <c r="AJ74" s="142"/>
    </row>
    <row r="75" s="137" customFormat="true" ht="15" hidden="false" customHeight="true" outlineLevel="0" collapsed="false">
      <c r="A75" s="336"/>
      <c r="B75" s="336"/>
      <c r="C75" s="336"/>
      <c r="D75" s="336"/>
      <c r="E75" s="336"/>
      <c r="F75" s="336"/>
      <c r="G75" s="336"/>
      <c r="H75" s="337"/>
      <c r="I75" s="336"/>
      <c r="J75" s="336"/>
      <c r="K75" s="352"/>
      <c r="L75" s="364"/>
      <c r="M75" s="365" t="s">
        <v>205</v>
      </c>
      <c r="N75" s="175"/>
      <c r="O75" s="175"/>
      <c r="P75" s="175"/>
      <c r="Q75" s="175"/>
      <c r="R75" s="175"/>
      <c r="S75" s="175"/>
      <c r="T75" s="175"/>
      <c r="U75" s="175"/>
      <c r="V75" s="366"/>
      <c r="W75" s="285"/>
      <c r="X75" s="142"/>
      <c r="Y75" s="139"/>
      <c r="Z75" s="139" t="str">
        <f aca="false">IF(M75="","",M75 )</f>
        <v>Добавить вид теплоносителя (параметры теплоносителя)</v>
      </c>
      <c r="AA75" s="139"/>
      <c r="AB75" s="139"/>
      <c r="AC75" s="139"/>
      <c r="AD75" s="142"/>
      <c r="AE75" s="142"/>
      <c r="AF75" s="142"/>
      <c r="AG75" s="142"/>
      <c r="AH75" s="142"/>
      <c r="AI75" s="142"/>
      <c r="AJ75" s="142"/>
    </row>
    <row r="76" s="137" customFormat="true" ht="15" hidden="false" customHeight="true" outlineLevel="0" collapsed="false">
      <c r="A76" s="336"/>
      <c r="B76" s="336"/>
      <c r="C76" s="336"/>
      <c r="D76" s="336"/>
      <c r="E76" s="336"/>
      <c r="F76" s="336"/>
      <c r="G76" s="336"/>
      <c r="H76" s="337"/>
      <c r="I76" s="336"/>
      <c r="J76" s="336"/>
      <c r="K76" s="352"/>
      <c r="L76" s="364"/>
      <c r="M76" s="367" t="s">
        <v>206</v>
      </c>
      <c r="N76" s="175"/>
      <c r="O76" s="175"/>
      <c r="P76" s="175"/>
      <c r="Q76" s="175"/>
      <c r="R76" s="175"/>
      <c r="S76" s="175"/>
      <c r="T76" s="175"/>
      <c r="U76" s="368"/>
      <c r="V76" s="175"/>
      <c r="W76" s="369"/>
      <c r="X76" s="142"/>
      <c r="Y76" s="139"/>
      <c r="Z76" s="139" t="str">
        <f aca="false">IF(M76="","",M76 )</f>
        <v>Добавить группу потребителей</v>
      </c>
      <c r="AA76" s="139"/>
      <c r="AB76" s="139"/>
      <c r="AC76" s="139"/>
      <c r="AD76" s="142"/>
      <c r="AE76" s="142"/>
      <c r="AF76" s="142"/>
      <c r="AG76" s="142"/>
      <c r="AH76" s="142"/>
      <c r="AI76" s="142"/>
      <c r="AJ76" s="142"/>
    </row>
    <row r="77" s="137" customFormat="true" ht="15" hidden="false" customHeight="true" outlineLevel="0" collapsed="false">
      <c r="A77" s="336"/>
      <c r="B77" s="336"/>
      <c r="C77" s="336"/>
      <c r="D77" s="336"/>
      <c r="E77" s="191"/>
      <c r="F77" s="336"/>
      <c r="G77" s="336"/>
      <c r="H77" s="336"/>
      <c r="I77" s="339"/>
      <c r="J77" s="370"/>
      <c r="K77" s="340"/>
      <c r="L77" s="364"/>
      <c r="M77" s="371" t="s">
        <v>207</v>
      </c>
      <c r="N77" s="175"/>
      <c r="O77" s="175"/>
      <c r="P77" s="175"/>
      <c r="Q77" s="175"/>
      <c r="R77" s="175"/>
      <c r="S77" s="175"/>
      <c r="T77" s="175"/>
      <c r="U77" s="368"/>
      <c r="V77" s="175"/>
      <c r="W77" s="369"/>
      <c r="X77" s="142"/>
      <c r="Y77" s="139"/>
      <c r="Z77" s="139" t="str">
        <f aca="false">IF(M77="","",M77 )</f>
        <v>Добавить схему подключения</v>
      </c>
      <c r="AA77" s="139"/>
      <c r="AB77" s="139"/>
      <c r="AC77" s="139"/>
      <c r="AD77" s="142"/>
      <c r="AE77" s="142"/>
      <c r="AF77" s="142"/>
      <c r="AG77" s="142"/>
      <c r="AH77" s="142"/>
      <c r="AI77" s="142"/>
      <c r="AJ77" s="142"/>
    </row>
    <row r="78" s="137" customFormat="true" ht="15" hidden="false" customHeight="true" outlineLevel="0" collapsed="false">
      <c r="A78" s="336"/>
      <c r="B78" s="336"/>
      <c r="C78" s="336"/>
      <c r="D78" s="191"/>
      <c r="E78" s="191"/>
      <c r="F78" s="336"/>
      <c r="G78" s="336"/>
      <c r="H78" s="336"/>
      <c r="I78" s="339"/>
      <c r="J78" s="370"/>
      <c r="K78" s="340"/>
      <c r="L78" s="364"/>
      <c r="M78" s="287" t="s">
        <v>208</v>
      </c>
      <c r="N78" s="175"/>
      <c r="O78" s="175"/>
      <c r="P78" s="175"/>
      <c r="Q78" s="175"/>
      <c r="R78" s="175"/>
      <c r="S78" s="175"/>
      <c r="T78" s="175"/>
      <c r="U78" s="368"/>
      <c r="V78" s="175"/>
      <c r="W78" s="369"/>
      <c r="X78" s="142"/>
      <c r="Y78" s="139"/>
      <c r="Z78" s="139" t="str">
        <f aca="false">IF(M78="","",M78 )</f>
        <v>Добавить источник тепловой энергии</v>
      </c>
      <c r="AA78" s="139"/>
      <c r="AB78" s="139"/>
      <c r="AC78" s="139"/>
      <c r="AD78" s="142"/>
      <c r="AE78" s="142"/>
      <c r="AF78" s="142"/>
      <c r="AG78" s="142"/>
      <c r="AH78" s="142"/>
      <c r="AI78" s="142"/>
      <c r="AJ78" s="142"/>
    </row>
    <row r="79" s="137" customFormat="true" ht="15" hidden="false" customHeight="true" outlineLevel="0" collapsed="false">
      <c r="A79" s="336"/>
      <c r="B79" s="336"/>
      <c r="C79" s="191"/>
      <c r="D79" s="191"/>
      <c r="E79" s="191"/>
      <c r="F79" s="191"/>
      <c r="G79" s="372"/>
      <c r="H79" s="339"/>
      <c r="I79" s="3"/>
      <c r="J79" s="370"/>
      <c r="K79" s="373"/>
      <c r="L79" s="364"/>
      <c r="M79" s="374" t="s">
        <v>209</v>
      </c>
      <c r="N79" s="175"/>
      <c r="O79" s="175"/>
      <c r="P79" s="175"/>
      <c r="Q79" s="175"/>
      <c r="R79" s="175"/>
      <c r="S79" s="175"/>
      <c r="T79" s="175"/>
      <c r="U79" s="368"/>
      <c r="V79" s="175"/>
      <c r="W79" s="369"/>
      <c r="X79" s="142"/>
      <c r="Y79" s="139"/>
      <c r="Z79" s="139" t="str">
        <f aca="false">IF(M79="","",M79 )</f>
        <v>Добавить наименование системы теплоснабжения</v>
      </c>
      <c r="AA79" s="139"/>
      <c r="AB79" s="139"/>
      <c r="AC79" s="139"/>
      <c r="AD79" s="142"/>
      <c r="AE79" s="142"/>
      <c r="AF79" s="142"/>
      <c r="AG79" s="142"/>
      <c r="AH79" s="142"/>
      <c r="AI79" s="142"/>
      <c r="AJ79" s="142"/>
    </row>
    <row r="80" s="137" customFormat="true" ht="15" hidden="false" customHeight="true" outlineLevel="0" collapsed="false">
      <c r="A80" s="336"/>
      <c r="B80" s="191"/>
      <c r="C80" s="191"/>
      <c r="D80" s="191"/>
      <c r="E80" s="191"/>
      <c r="F80" s="191"/>
      <c r="G80" s="372"/>
      <c r="H80" s="339"/>
      <c r="I80" s="339"/>
      <c r="J80" s="370"/>
      <c r="K80" s="340"/>
      <c r="L80" s="364"/>
      <c r="M80" s="187" t="s">
        <v>119</v>
      </c>
      <c r="N80" s="175"/>
      <c r="O80" s="175"/>
      <c r="P80" s="175"/>
      <c r="Q80" s="175"/>
      <c r="R80" s="175"/>
      <c r="S80" s="175"/>
      <c r="T80" s="175"/>
      <c r="U80" s="368"/>
      <c r="V80" s="175"/>
      <c r="W80" s="369"/>
      <c r="X80" s="142"/>
      <c r="Y80" s="139"/>
      <c r="Z80" s="139" t="str">
        <f aca="false">IF(M80="","",M80 )</f>
        <v>Добавить территорию действия тарифа</v>
      </c>
      <c r="AA80" s="139"/>
      <c r="AB80" s="139"/>
      <c r="AC80" s="139"/>
      <c r="AD80" s="142"/>
      <c r="AE80" s="142"/>
      <c r="AF80" s="142"/>
      <c r="AG80" s="142"/>
      <c r="AH80" s="142"/>
      <c r="AI80" s="142"/>
      <c r="AJ80" s="142"/>
    </row>
    <row r="81" s="2" customFormat="true" ht="15" hidden="false" customHeight="true" outlineLevel="0" collapsed="false">
      <c r="L81" s="375"/>
      <c r="M81" s="295" t="s">
        <v>210</v>
      </c>
      <c r="N81" s="175"/>
      <c r="O81" s="175"/>
      <c r="P81" s="175"/>
      <c r="Q81" s="175"/>
      <c r="R81" s="175"/>
      <c r="S81" s="175"/>
      <c r="T81" s="175"/>
      <c r="U81" s="368"/>
      <c r="V81" s="175"/>
      <c r="W81" s="175"/>
      <c r="X81" s="175"/>
      <c r="Y81" s="175"/>
      <c r="Z81" s="175"/>
      <c r="AA81" s="175"/>
      <c r="AB81" s="368"/>
      <c r="AC81" s="175"/>
      <c r="AD81" s="369"/>
      <c r="AE81" s="376"/>
      <c r="AF81" s="376"/>
      <c r="AG81" s="376"/>
      <c r="AH81" s="376"/>
    </row>
    <row r="82" customFormat="false" ht="18.75" hidden="false" customHeight="true" outlineLevel="0" collapsed="false">
      <c r="X82" s="376"/>
      <c r="Y82" s="376"/>
      <c r="Z82" s="376"/>
      <c r="AA82" s="376"/>
      <c r="AB82" s="376"/>
      <c r="AC82" s="376"/>
      <c r="AD82" s="376"/>
      <c r="AE82" s="376"/>
      <c r="AF82" s="376"/>
      <c r="AG82" s="376"/>
      <c r="AH82" s="376"/>
      <c r="AI82" s="376"/>
      <c r="AJ82" s="376"/>
    </row>
    <row r="83" s="563" customFormat="true" ht="17.1" hidden="false" customHeight="true" outlineLevel="0" collapsed="false">
      <c r="A83" s="563" t="s">
        <v>340</v>
      </c>
      <c r="C83" s="563" t="s">
        <v>98</v>
      </c>
      <c r="X83" s="581"/>
      <c r="Y83" s="581"/>
      <c r="Z83" s="581"/>
      <c r="AA83" s="581"/>
      <c r="AB83" s="581"/>
      <c r="AC83" s="581"/>
      <c r="AD83" s="581"/>
      <c r="AE83" s="581"/>
      <c r="AF83" s="581"/>
      <c r="AG83" s="581"/>
      <c r="AH83" s="581"/>
      <c r="AI83" s="581"/>
      <c r="AJ83" s="581"/>
    </row>
    <row r="84" customFormat="false" ht="17.1" hidden="false" customHeight="true" outlineLevel="0" collapsed="false">
      <c r="L84" s="577"/>
      <c r="M84" s="577"/>
      <c r="N84" s="577"/>
      <c r="O84" s="577"/>
      <c r="P84" s="577"/>
      <c r="Q84" s="577"/>
      <c r="R84" s="577"/>
      <c r="S84" s="577"/>
      <c r="T84" s="577"/>
      <c r="U84" s="577"/>
      <c r="V84" s="577"/>
      <c r="W84" s="577"/>
      <c r="X84" s="376"/>
      <c r="Y84" s="376"/>
      <c r="Z84" s="376"/>
      <c r="AA84" s="376"/>
      <c r="AB84" s="376"/>
      <c r="AC84" s="376"/>
      <c r="AD84" s="376"/>
      <c r="AE84" s="376"/>
      <c r="AF84" s="376"/>
      <c r="AG84" s="376"/>
      <c r="AH84" s="376"/>
      <c r="AI84" s="376"/>
      <c r="AJ84" s="376"/>
    </row>
    <row r="85" s="137" customFormat="true" ht="22.5" hidden="false" customHeight="false" outlineLevel="0" collapsed="false">
      <c r="A85" s="336" t="n">
        <v>1</v>
      </c>
      <c r="B85" s="337"/>
      <c r="C85" s="337"/>
      <c r="D85" s="337"/>
      <c r="E85" s="338"/>
      <c r="F85" s="336"/>
      <c r="G85" s="337"/>
      <c r="H85" s="337"/>
      <c r="I85" s="302"/>
      <c r="J85" s="339"/>
      <c r="K85" s="355" t="n">
        <v>1</v>
      </c>
      <c r="L85" s="341" t="e">
        <f aca="false">mergeValue()</f>
        <v>#VALUE!</v>
      </c>
      <c r="M85" s="342" t="s">
        <v>126</v>
      </c>
      <c r="N85" s="403"/>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345" t="s">
        <v>194</v>
      </c>
      <c r="AL85" s="142"/>
      <c r="AM85" s="142"/>
      <c r="AN85" s="142"/>
      <c r="AO85" s="142"/>
      <c r="AP85" s="142"/>
      <c r="AQ85" s="142"/>
      <c r="AR85" s="142"/>
      <c r="AS85" s="142"/>
      <c r="AT85" s="142"/>
      <c r="AU85" s="142"/>
      <c r="AV85" s="142"/>
      <c r="AW85" s="142"/>
    </row>
    <row r="86" s="137" customFormat="true" ht="22.5" hidden="false" customHeight="false" outlineLevel="0" collapsed="false">
      <c r="A86" s="336"/>
      <c r="B86" s="336" t="n">
        <v>1</v>
      </c>
      <c r="C86" s="337"/>
      <c r="D86" s="337"/>
      <c r="E86" s="336"/>
      <c r="F86" s="336"/>
      <c r="G86" s="337"/>
      <c r="H86" s="337"/>
      <c r="I86" s="160"/>
      <c r="J86" s="346"/>
      <c r="K86" s="355" t="n">
        <v>1</v>
      </c>
      <c r="L86" s="341" t="e">
        <f aca="false">mergeValue() &amp;"."&amp;mergeValue()</f>
        <v>#VALUE!</v>
      </c>
      <c r="M86" s="348" t="s">
        <v>90</v>
      </c>
      <c r="N86" s="403"/>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345" t="s">
        <v>195</v>
      </c>
      <c r="AL86" s="142"/>
      <c r="AM86" s="142"/>
      <c r="AN86" s="142"/>
      <c r="AO86" s="142"/>
      <c r="AP86" s="142"/>
      <c r="AQ86" s="142"/>
      <c r="AR86" s="142"/>
      <c r="AS86" s="142"/>
      <c r="AT86" s="142"/>
      <c r="AU86" s="142"/>
      <c r="AV86" s="142"/>
      <c r="AW86" s="142"/>
    </row>
    <row r="87" s="137" customFormat="true" ht="22.5" hidden="false" customHeight="false" outlineLevel="0" collapsed="false">
      <c r="A87" s="336"/>
      <c r="B87" s="336"/>
      <c r="C87" s="336" t="n">
        <v>1</v>
      </c>
      <c r="D87" s="337"/>
      <c r="E87" s="336"/>
      <c r="F87" s="336"/>
      <c r="G87" s="337"/>
      <c r="H87" s="337"/>
      <c r="I87" s="349"/>
      <c r="J87" s="346"/>
      <c r="K87" s="355" t="n">
        <v>1</v>
      </c>
      <c r="L87" s="341" t="e">
        <f aca="false">mergeValue() &amp;"."&amp;mergeValue()&amp;"."&amp;mergeValue()</f>
        <v>#VALUE!</v>
      </c>
      <c r="M87" s="350" t="s">
        <v>196</v>
      </c>
      <c r="N87" s="403"/>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345" t="s">
        <v>197</v>
      </c>
      <c r="AL87" s="142"/>
      <c r="AM87" s="142"/>
      <c r="AN87" s="142"/>
      <c r="AO87" s="142"/>
      <c r="AP87" s="142"/>
      <c r="AQ87" s="142"/>
      <c r="AR87" s="142"/>
      <c r="AS87" s="142"/>
      <c r="AT87" s="142"/>
      <c r="AU87" s="142"/>
      <c r="AV87" s="142"/>
      <c r="AW87" s="142"/>
    </row>
    <row r="88" s="137" customFormat="true" ht="22.5" hidden="false" customHeight="false" outlineLevel="0" collapsed="false">
      <c r="A88" s="336"/>
      <c r="B88" s="336"/>
      <c r="C88" s="336"/>
      <c r="D88" s="336" t="n">
        <v>1</v>
      </c>
      <c r="E88" s="336"/>
      <c r="F88" s="336"/>
      <c r="G88" s="337"/>
      <c r="H88" s="337"/>
      <c r="I88" s="336" t="n">
        <v>1</v>
      </c>
      <c r="J88" s="346"/>
      <c r="K88" s="355" t="n">
        <v>1</v>
      </c>
      <c r="L88" s="341" t="e">
        <f aca="false">mergeValue() &amp;"."&amp;mergeValue()&amp;"."&amp;mergeValue()&amp;"."&amp;mergeValue()</f>
        <v>#VALUE!</v>
      </c>
      <c r="M88" s="351" t="s">
        <v>198</v>
      </c>
      <c r="N88" s="403"/>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345" t="s">
        <v>199</v>
      </c>
      <c r="AL88" s="142"/>
      <c r="AM88" s="142"/>
      <c r="AN88" s="142"/>
      <c r="AO88" s="142"/>
      <c r="AP88" s="142"/>
      <c r="AQ88" s="142"/>
      <c r="AR88" s="142"/>
      <c r="AS88" s="142"/>
      <c r="AT88" s="142"/>
      <c r="AU88" s="142"/>
      <c r="AV88" s="142"/>
      <c r="AW88" s="142"/>
    </row>
    <row r="89" s="137" customFormat="true" ht="11.25" hidden="true" customHeight="true" outlineLevel="0" collapsed="false">
      <c r="A89" s="336"/>
      <c r="B89" s="336"/>
      <c r="C89" s="336"/>
      <c r="D89" s="336"/>
      <c r="E89" s="336" t="n">
        <v>1</v>
      </c>
      <c r="F89" s="336"/>
      <c r="G89" s="337"/>
      <c r="H89" s="337"/>
      <c r="I89" s="336"/>
      <c r="J89" s="336"/>
      <c r="K89" s="355" t="n">
        <v>1</v>
      </c>
      <c r="L89" s="341"/>
      <c r="M89" s="353"/>
      <c r="N89" s="279"/>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7"/>
      <c r="AL89" s="142"/>
      <c r="AM89" s="142"/>
      <c r="AN89" s="142"/>
      <c r="AO89" s="142"/>
      <c r="AP89" s="142"/>
      <c r="AQ89" s="142"/>
      <c r="AR89" s="142"/>
      <c r="AS89" s="142"/>
      <c r="AT89" s="142"/>
      <c r="AU89" s="142"/>
      <c r="AV89" s="142"/>
      <c r="AW89" s="142"/>
    </row>
    <row r="90" s="137" customFormat="true" ht="33.75" hidden="false" customHeight="false" outlineLevel="0" collapsed="false">
      <c r="A90" s="336"/>
      <c r="B90" s="336"/>
      <c r="C90" s="336"/>
      <c r="D90" s="336"/>
      <c r="E90" s="336"/>
      <c r="F90" s="336" t="n">
        <v>1</v>
      </c>
      <c r="G90" s="337"/>
      <c r="H90" s="337"/>
      <c r="I90" s="336"/>
      <c r="J90" s="151"/>
      <c r="K90" s="355" t="n">
        <v>1</v>
      </c>
      <c r="L90" s="341" t="e">
        <f aca="false">mergeValue() &amp;"."&amp;mergeValue()&amp;"."&amp;mergeValue()&amp;"."&amp;mergeValue()&amp;"."&amp;mergeValue()</f>
        <v>#VALUE!</v>
      </c>
      <c r="M90" s="353" t="s">
        <v>202</v>
      </c>
      <c r="N90" s="279"/>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45" t="s">
        <v>203</v>
      </c>
      <c r="AL90" s="142"/>
      <c r="AM90" s="139" t="e">
        <f aca="false">strCheckUnique()</f>
        <v>#VALUE!</v>
      </c>
      <c r="AN90" s="142"/>
      <c r="AO90" s="139"/>
      <c r="AP90" s="142"/>
      <c r="AQ90" s="142"/>
      <c r="AR90" s="142"/>
      <c r="AS90" s="142"/>
      <c r="AT90" s="142"/>
      <c r="AU90" s="142"/>
      <c r="AV90" s="142"/>
      <c r="AW90" s="142"/>
    </row>
    <row r="91" s="137" customFormat="true" ht="99" hidden="false" customHeight="true" outlineLevel="0" collapsed="false">
      <c r="A91" s="336"/>
      <c r="B91" s="336"/>
      <c r="C91" s="336"/>
      <c r="D91" s="336"/>
      <c r="E91" s="336"/>
      <c r="F91" s="336"/>
      <c r="G91" s="337" t="n">
        <v>1</v>
      </c>
      <c r="H91" s="337"/>
      <c r="I91" s="336"/>
      <c r="J91" s="151"/>
      <c r="K91" s="181"/>
      <c r="L91" s="341" t="e">
        <f aca="false">mergeValue() &amp;"."&amp;mergeValue()&amp;"."&amp;mergeValue()&amp;"."&amp;mergeValue()&amp;"."&amp;mergeValue()&amp;"."&amp;mergeValue()</f>
        <v>#VALUE!</v>
      </c>
      <c r="M91" s="357"/>
      <c r="N91" s="404"/>
      <c r="O91" s="378"/>
      <c r="P91" s="358"/>
      <c r="Q91" s="358"/>
      <c r="R91" s="360"/>
      <c r="S91" s="361" t="s">
        <v>89</v>
      </c>
      <c r="T91" s="360"/>
      <c r="U91" s="361" t="s">
        <v>89</v>
      </c>
      <c r="V91" s="378"/>
      <c r="W91" s="358"/>
      <c r="X91" s="358"/>
      <c r="Y91" s="360"/>
      <c r="Z91" s="361" t="s">
        <v>89</v>
      </c>
      <c r="AA91" s="360"/>
      <c r="AB91" s="361" t="s">
        <v>89</v>
      </c>
      <c r="AC91" s="378"/>
      <c r="AD91" s="358"/>
      <c r="AE91" s="358"/>
      <c r="AF91" s="360"/>
      <c r="AG91" s="361" t="s">
        <v>89</v>
      </c>
      <c r="AH91" s="360"/>
      <c r="AI91" s="361" t="s">
        <v>38</v>
      </c>
      <c r="AJ91" s="418"/>
      <c r="AK91" s="285" t="s">
        <v>228</v>
      </c>
      <c r="AL91" s="142" t="e">
        <f aca="false">strCheckDate()</f>
        <v>#VALUE!</v>
      </c>
      <c r="AM91" s="139"/>
      <c r="AN91" s="139" t="str">
        <f aca="false">IF(M91="","",M91 )</f>
        <v/>
      </c>
      <c r="AO91" s="139"/>
      <c r="AP91" s="139"/>
      <c r="AQ91" s="139"/>
      <c r="AR91" s="142"/>
      <c r="AS91" s="142"/>
      <c r="AT91" s="142"/>
      <c r="AU91" s="142"/>
      <c r="AV91" s="142"/>
      <c r="AW91" s="142"/>
    </row>
    <row r="92" s="137" customFormat="true" ht="11.25" hidden="true" customHeight="true" outlineLevel="0" collapsed="false">
      <c r="A92" s="336"/>
      <c r="B92" s="336"/>
      <c r="C92" s="336"/>
      <c r="D92" s="336"/>
      <c r="E92" s="336"/>
      <c r="F92" s="336"/>
      <c r="G92" s="337"/>
      <c r="H92" s="337"/>
      <c r="I92" s="336"/>
      <c r="J92" s="151"/>
      <c r="K92" s="355" t="n">
        <v>1</v>
      </c>
      <c r="L92" s="362"/>
      <c r="M92" s="343"/>
      <c r="N92" s="404"/>
      <c r="O92" s="358"/>
      <c r="P92" s="358"/>
      <c r="Q92" s="363" t="str">
        <f aca="false">R91 &amp; "-" &amp; T91</f>
        <v>-</v>
      </c>
      <c r="R92" s="360"/>
      <c r="S92" s="361"/>
      <c r="T92" s="360"/>
      <c r="U92" s="361"/>
      <c r="V92" s="358"/>
      <c r="W92" s="358"/>
      <c r="X92" s="363" t="str">
        <f aca="false">Y91 &amp; "-" &amp; AA91</f>
        <v>-</v>
      </c>
      <c r="Y92" s="360"/>
      <c r="Z92" s="361"/>
      <c r="AA92" s="360"/>
      <c r="AB92" s="361"/>
      <c r="AC92" s="358"/>
      <c r="AD92" s="358"/>
      <c r="AE92" s="363" t="str">
        <f aca="false">AF91 &amp; "-" &amp; AH91</f>
        <v>-</v>
      </c>
      <c r="AF92" s="360"/>
      <c r="AG92" s="361"/>
      <c r="AH92" s="360"/>
      <c r="AI92" s="361"/>
      <c r="AJ92" s="418"/>
      <c r="AK92" s="285"/>
      <c r="AL92" s="142"/>
      <c r="AM92" s="139"/>
      <c r="AN92" s="139"/>
      <c r="AO92" s="139"/>
      <c r="AP92" s="139"/>
      <c r="AQ92" s="139"/>
      <c r="AR92" s="142"/>
      <c r="AS92" s="142"/>
      <c r="AT92" s="142"/>
      <c r="AU92" s="142"/>
      <c r="AV92" s="142"/>
      <c r="AW92" s="142"/>
    </row>
    <row r="93" s="2" customFormat="true" ht="15" hidden="false" customHeight="true" outlineLevel="0" collapsed="false">
      <c r="A93" s="336"/>
      <c r="B93" s="336"/>
      <c r="C93" s="336"/>
      <c r="D93" s="336"/>
      <c r="E93" s="336"/>
      <c r="F93" s="336"/>
      <c r="G93" s="337"/>
      <c r="H93" s="337"/>
      <c r="I93" s="336"/>
      <c r="J93" s="151"/>
      <c r="K93" s="355" t="n">
        <v>1</v>
      </c>
      <c r="L93" s="364"/>
      <c r="M93" s="367" t="s">
        <v>205</v>
      </c>
      <c r="N93" s="371"/>
      <c r="O93" s="407"/>
      <c r="P93" s="407"/>
      <c r="Q93" s="407"/>
      <c r="R93" s="368"/>
      <c r="S93" s="175"/>
      <c r="T93" s="368"/>
      <c r="U93" s="371"/>
      <c r="V93" s="407"/>
      <c r="W93" s="407"/>
      <c r="X93" s="407"/>
      <c r="Y93" s="368"/>
      <c r="Z93" s="175"/>
      <c r="AA93" s="368"/>
      <c r="AB93" s="371"/>
      <c r="AC93" s="407"/>
      <c r="AD93" s="407"/>
      <c r="AE93" s="407"/>
      <c r="AF93" s="368"/>
      <c r="AG93" s="175"/>
      <c r="AH93" s="368"/>
      <c r="AI93" s="371"/>
      <c r="AJ93" s="366"/>
      <c r="AK93" s="285"/>
      <c r="AL93" s="376"/>
      <c r="AM93" s="376"/>
      <c r="AN93" s="376"/>
      <c r="AO93" s="376"/>
      <c r="AP93" s="376"/>
      <c r="AQ93" s="376"/>
      <c r="AR93" s="376"/>
      <c r="AS93" s="376"/>
      <c r="AT93" s="376"/>
      <c r="AU93" s="376"/>
      <c r="AV93" s="376"/>
      <c r="AW93" s="376"/>
    </row>
    <row r="94" s="2" customFormat="true" ht="15" hidden="false" customHeight="true" outlineLevel="0" collapsed="false">
      <c r="A94" s="336"/>
      <c r="B94" s="336"/>
      <c r="C94" s="336"/>
      <c r="D94" s="336"/>
      <c r="E94" s="336"/>
      <c r="F94" s="336"/>
      <c r="G94" s="336"/>
      <c r="H94" s="337"/>
      <c r="I94" s="336"/>
      <c r="J94" s="336"/>
      <c r="K94" s="352"/>
      <c r="L94" s="364"/>
      <c r="M94" s="371" t="s">
        <v>206</v>
      </c>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6"/>
      <c r="AL94" s="376"/>
      <c r="AM94" s="376"/>
      <c r="AN94" s="376"/>
      <c r="AO94" s="376"/>
      <c r="AP94" s="376"/>
      <c r="AQ94" s="376"/>
      <c r="AR94" s="376"/>
      <c r="AS94" s="376"/>
      <c r="AT94" s="376"/>
      <c r="AU94" s="376"/>
      <c r="AV94" s="376"/>
      <c r="AW94" s="376"/>
      <c r="AX94" s="376"/>
    </row>
    <row r="95" s="2" customFormat="true" ht="15" hidden="true" customHeight="true" outlineLevel="0" collapsed="false">
      <c r="A95" s="336"/>
      <c r="B95" s="336"/>
      <c r="C95" s="336"/>
      <c r="D95" s="336"/>
      <c r="E95" s="336"/>
      <c r="F95" s="336"/>
      <c r="G95" s="336"/>
      <c r="H95" s="337"/>
      <c r="I95" s="336"/>
      <c r="J95" s="336"/>
      <c r="K95" s="352"/>
      <c r="L95" s="364"/>
      <c r="M95" s="371"/>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6"/>
      <c r="AL95" s="376"/>
      <c r="AM95" s="376"/>
      <c r="AN95" s="376"/>
      <c r="AO95" s="376"/>
      <c r="AP95" s="376"/>
      <c r="AQ95" s="376"/>
      <c r="AR95" s="376"/>
      <c r="AS95" s="376"/>
      <c r="AT95" s="376"/>
      <c r="AU95" s="376"/>
      <c r="AV95" s="376"/>
      <c r="AW95" s="376"/>
      <c r="AX95" s="376"/>
    </row>
    <row r="96" s="2" customFormat="true" ht="15" hidden="false" customHeight="true" outlineLevel="0" collapsed="false">
      <c r="A96" s="336"/>
      <c r="B96" s="336"/>
      <c r="C96" s="336"/>
      <c r="D96" s="191"/>
      <c r="E96" s="191"/>
      <c r="F96" s="336"/>
      <c r="G96" s="337"/>
      <c r="H96" s="337"/>
      <c r="I96" s="339"/>
      <c r="J96" s="370"/>
      <c r="K96" s="355" t="n">
        <v>1</v>
      </c>
      <c r="L96" s="364"/>
      <c r="M96" s="287" t="s">
        <v>208</v>
      </c>
      <c r="N96" s="374"/>
      <c r="O96" s="407"/>
      <c r="P96" s="407"/>
      <c r="Q96" s="407"/>
      <c r="R96" s="368"/>
      <c r="S96" s="175"/>
      <c r="T96" s="368"/>
      <c r="U96" s="374"/>
      <c r="V96" s="407"/>
      <c r="W96" s="407"/>
      <c r="X96" s="407"/>
      <c r="Y96" s="368"/>
      <c r="Z96" s="175"/>
      <c r="AA96" s="368"/>
      <c r="AB96" s="374"/>
      <c r="AC96" s="407"/>
      <c r="AD96" s="407"/>
      <c r="AE96" s="407"/>
      <c r="AF96" s="368"/>
      <c r="AG96" s="175"/>
      <c r="AH96" s="368"/>
      <c r="AI96" s="374"/>
      <c r="AJ96" s="175"/>
      <c r="AK96" s="366"/>
      <c r="AL96" s="376"/>
      <c r="AM96" s="376"/>
      <c r="AN96" s="376"/>
      <c r="AO96" s="376"/>
      <c r="AP96" s="376"/>
      <c r="AQ96" s="376"/>
      <c r="AR96" s="376"/>
      <c r="AS96" s="376"/>
      <c r="AT96" s="376"/>
      <c r="AU96" s="376"/>
      <c r="AV96" s="376"/>
      <c r="AW96" s="376"/>
    </row>
    <row r="97" s="2" customFormat="true" ht="15" hidden="false" customHeight="true" outlineLevel="0" collapsed="false">
      <c r="A97" s="336"/>
      <c r="B97" s="336"/>
      <c r="C97" s="191"/>
      <c r="D97" s="191"/>
      <c r="E97" s="191"/>
      <c r="F97" s="191"/>
      <c r="G97" s="337"/>
      <c r="H97" s="337"/>
      <c r="I97" s="3"/>
      <c r="J97" s="370"/>
      <c r="K97" s="355" t="n">
        <v>1</v>
      </c>
      <c r="L97" s="364"/>
      <c r="M97" s="374" t="s">
        <v>209</v>
      </c>
      <c r="N97" s="374"/>
      <c r="O97" s="407"/>
      <c r="P97" s="407"/>
      <c r="Q97" s="407"/>
      <c r="R97" s="368"/>
      <c r="S97" s="175"/>
      <c r="T97" s="368"/>
      <c r="U97" s="374"/>
      <c r="V97" s="407"/>
      <c r="W97" s="407"/>
      <c r="X97" s="407"/>
      <c r="Y97" s="368"/>
      <c r="Z97" s="175"/>
      <c r="AA97" s="368"/>
      <c r="AB97" s="374"/>
      <c r="AC97" s="407"/>
      <c r="AD97" s="407"/>
      <c r="AE97" s="407"/>
      <c r="AF97" s="368"/>
      <c r="AG97" s="175"/>
      <c r="AH97" s="368"/>
      <c r="AI97" s="374"/>
      <c r="AJ97" s="175"/>
      <c r="AK97" s="366"/>
      <c r="AL97" s="376"/>
      <c r="AM97" s="376"/>
      <c r="AN97" s="376"/>
      <c r="AO97" s="376"/>
      <c r="AP97" s="376"/>
      <c r="AQ97" s="376"/>
      <c r="AR97" s="376"/>
      <c r="AS97" s="376"/>
      <c r="AT97" s="376"/>
      <c r="AU97" s="376"/>
      <c r="AV97" s="376"/>
      <c r="AW97" s="376"/>
    </row>
    <row r="98" s="2" customFormat="true" ht="15" hidden="false" customHeight="true" outlineLevel="0" collapsed="false">
      <c r="A98" s="336"/>
      <c r="B98" s="191"/>
      <c r="C98" s="191"/>
      <c r="D98" s="191"/>
      <c r="E98" s="191"/>
      <c r="F98" s="191"/>
      <c r="G98" s="337"/>
      <c r="H98" s="337"/>
      <c r="I98" s="339"/>
      <c r="J98" s="370"/>
      <c r="K98" s="355" t="n">
        <v>1</v>
      </c>
      <c r="L98" s="364"/>
      <c r="M98" s="187" t="s">
        <v>119</v>
      </c>
      <c r="N98" s="374"/>
      <c r="O98" s="407"/>
      <c r="P98" s="407"/>
      <c r="Q98" s="407"/>
      <c r="R98" s="368"/>
      <c r="S98" s="175"/>
      <c r="T98" s="368"/>
      <c r="U98" s="374"/>
      <c r="V98" s="407"/>
      <c r="W98" s="407"/>
      <c r="X98" s="407"/>
      <c r="Y98" s="368"/>
      <c r="Z98" s="175"/>
      <c r="AA98" s="368"/>
      <c r="AB98" s="374"/>
      <c r="AC98" s="407"/>
      <c r="AD98" s="407"/>
      <c r="AE98" s="407"/>
      <c r="AF98" s="368"/>
      <c r="AG98" s="175"/>
      <c r="AH98" s="368"/>
      <c r="AI98" s="374"/>
      <c r="AJ98" s="175"/>
      <c r="AK98" s="366"/>
      <c r="AL98" s="376"/>
      <c r="AM98" s="376"/>
      <c r="AN98" s="376"/>
      <c r="AO98" s="376"/>
      <c r="AP98" s="376"/>
      <c r="AQ98" s="376"/>
      <c r="AR98" s="376"/>
      <c r="AS98" s="376"/>
      <c r="AT98" s="376"/>
      <c r="AU98" s="376"/>
      <c r="AV98" s="376"/>
      <c r="AW98" s="376"/>
    </row>
    <row r="99" s="2" customFormat="true" ht="15" hidden="false" customHeight="true" outlineLevel="0" collapsed="false">
      <c r="L99" s="375"/>
      <c r="M99" s="295" t="s">
        <v>210</v>
      </c>
      <c r="N99" s="374"/>
      <c r="O99" s="407"/>
      <c r="P99" s="407"/>
      <c r="Q99" s="407"/>
      <c r="R99" s="368"/>
      <c r="S99" s="175"/>
      <c r="T99" s="368"/>
      <c r="U99" s="374"/>
      <c r="V99" s="175"/>
      <c r="W99" s="366"/>
      <c r="X99" s="376"/>
      <c r="Y99" s="376"/>
      <c r="Z99" s="376"/>
      <c r="AA99" s="376"/>
      <c r="AB99" s="376"/>
      <c r="AC99" s="376"/>
      <c r="AD99" s="376"/>
      <c r="AE99" s="376"/>
      <c r="AF99" s="376"/>
      <c r="AG99" s="376"/>
      <c r="AH99" s="376"/>
      <c r="AI99" s="376"/>
    </row>
    <row r="100" s="7" customFormat="true" ht="15" hidden="false" customHeight="true" outlineLevel="0" collapsed="false">
      <c r="A100" s="191"/>
      <c r="B100" s="191"/>
      <c r="C100" s="191"/>
      <c r="D100" s="191"/>
      <c r="E100" s="191"/>
      <c r="F100" s="191"/>
      <c r="G100" s="372"/>
      <c r="H100" s="191"/>
      <c r="I100" s="190"/>
      <c r="J100" s="582"/>
      <c r="M100" s="583"/>
      <c r="N100" s="584"/>
      <c r="O100" s="585"/>
      <c r="P100" s="585"/>
      <c r="Q100" s="585"/>
      <c r="R100" s="586"/>
      <c r="S100" s="161"/>
      <c r="T100" s="586"/>
      <c r="U100" s="584"/>
      <c r="V100" s="161"/>
      <c r="W100" s="161"/>
      <c r="X100" s="191"/>
      <c r="Y100" s="191"/>
      <c r="Z100" s="191"/>
      <c r="AA100" s="191"/>
      <c r="AB100" s="191"/>
      <c r="AC100" s="191"/>
      <c r="AD100" s="191"/>
      <c r="AE100" s="191"/>
      <c r="AF100" s="191"/>
      <c r="AG100" s="191"/>
      <c r="AH100" s="191"/>
      <c r="AI100" s="191"/>
    </row>
    <row r="101" s="563" customFormat="true" ht="17.1" hidden="false" customHeight="true" outlineLevel="0" collapsed="false">
      <c r="G101" s="563" t="s">
        <v>340</v>
      </c>
      <c r="I101" s="563" t="s">
        <v>99</v>
      </c>
    </row>
    <row r="102" customFormat="false" ht="17.1" hidden="false" customHeight="true" outlineLevel="0" collapsed="false">
      <c r="Y102" s="2"/>
      <c r="Z102" s="2"/>
    </row>
    <row r="103" s="137" customFormat="true" ht="22.5" hidden="false" customHeight="false" outlineLevel="0" collapsed="false">
      <c r="A103" s="336" t="n">
        <v>1</v>
      </c>
      <c r="B103" s="337"/>
      <c r="C103" s="337"/>
      <c r="D103" s="337"/>
      <c r="E103" s="338"/>
      <c r="F103" s="336"/>
      <c r="G103" s="337"/>
      <c r="H103" s="337"/>
      <c r="I103" s="2"/>
      <c r="J103" s="305"/>
      <c r="K103" s="305"/>
      <c r="L103" s="341" t="e">
        <f aca="false">mergeValue()</f>
        <v>#VALUE!</v>
      </c>
      <c r="M103" s="342" t="s">
        <v>126</v>
      </c>
      <c r="N103" s="403"/>
      <c r="O103" s="248"/>
      <c r="P103" s="248"/>
      <c r="Q103" s="248"/>
      <c r="R103" s="248"/>
      <c r="S103" s="248"/>
      <c r="T103" s="248"/>
      <c r="U103" s="248"/>
      <c r="V103" s="248"/>
      <c r="W103" s="248"/>
      <c r="X103" s="248"/>
      <c r="Y103" s="248"/>
      <c r="Z103" s="248"/>
      <c r="AA103" s="248"/>
      <c r="AB103" s="345" t="s">
        <v>194</v>
      </c>
      <c r="AC103" s="142"/>
      <c r="AD103" s="142"/>
      <c r="AE103" s="142"/>
      <c r="AF103" s="142"/>
      <c r="AG103" s="142"/>
      <c r="AH103" s="142"/>
      <c r="AI103" s="142"/>
      <c r="AJ103" s="142"/>
      <c r="AK103" s="142"/>
      <c r="AL103" s="142"/>
      <c r="AM103" s="142"/>
      <c r="AN103" s="142"/>
    </row>
    <row r="104" s="137" customFormat="true" ht="22.5" hidden="false" customHeight="false" outlineLevel="0" collapsed="false">
      <c r="A104" s="336"/>
      <c r="B104" s="336" t="n">
        <v>1</v>
      </c>
      <c r="C104" s="337"/>
      <c r="D104" s="337"/>
      <c r="E104" s="336"/>
      <c r="F104" s="336"/>
      <c r="G104" s="337"/>
      <c r="H104" s="337"/>
      <c r="I104" s="426"/>
      <c r="J104" s="427"/>
      <c r="L104" s="341" t="e">
        <f aca="false">mergeValue() &amp;"."&amp;mergeValue()</f>
        <v>#VALUE!</v>
      </c>
      <c r="M104" s="348" t="s">
        <v>90</v>
      </c>
      <c r="N104" s="403"/>
      <c r="O104" s="248"/>
      <c r="P104" s="248"/>
      <c r="Q104" s="248"/>
      <c r="R104" s="248"/>
      <c r="S104" s="248"/>
      <c r="T104" s="248"/>
      <c r="U104" s="248"/>
      <c r="V104" s="248"/>
      <c r="W104" s="248"/>
      <c r="X104" s="248"/>
      <c r="Y104" s="248"/>
      <c r="Z104" s="248"/>
      <c r="AA104" s="248"/>
      <c r="AB104" s="345" t="s">
        <v>195</v>
      </c>
      <c r="AC104" s="142"/>
      <c r="AD104" s="142"/>
      <c r="AE104" s="142"/>
      <c r="AF104" s="142"/>
      <c r="AG104" s="142"/>
      <c r="AH104" s="142"/>
      <c r="AI104" s="142"/>
      <c r="AJ104" s="142"/>
      <c r="AK104" s="142"/>
      <c r="AL104" s="142"/>
      <c r="AM104" s="142"/>
      <c r="AN104" s="142"/>
    </row>
    <row r="105" s="137" customFormat="true" ht="22.5" hidden="false" customHeight="false" outlineLevel="0" collapsed="false">
      <c r="A105" s="336"/>
      <c r="B105" s="336"/>
      <c r="C105" s="336" t="n">
        <v>1</v>
      </c>
      <c r="D105" s="337"/>
      <c r="E105" s="336"/>
      <c r="F105" s="336"/>
      <c r="G105" s="337"/>
      <c r="H105" s="337"/>
      <c r="I105" s="426"/>
      <c r="J105" s="427"/>
      <c r="L105" s="341" t="e">
        <f aca="false">mergeValue() &amp;"."&amp;mergeValue()&amp;"."&amp;mergeValue()</f>
        <v>#VALUE!</v>
      </c>
      <c r="M105" s="350" t="s">
        <v>196</v>
      </c>
      <c r="N105" s="403"/>
      <c r="O105" s="248"/>
      <c r="P105" s="248"/>
      <c r="Q105" s="248"/>
      <c r="R105" s="248"/>
      <c r="S105" s="248"/>
      <c r="T105" s="248"/>
      <c r="U105" s="248"/>
      <c r="V105" s="248"/>
      <c r="W105" s="248"/>
      <c r="X105" s="248"/>
      <c r="Y105" s="248"/>
      <c r="Z105" s="248"/>
      <c r="AA105" s="248"/>
      <c r="AB105" s="345" t="s">
        <v>197</v>
      </c>
      <c r="AC105" s="142"/>
      <c r="AD105" s="142"/>
      <c r="AE105" s="142"/>
      <c r="AF105" s="142"/>
      <c r="AG105" s="142"/>
      <c r="AH105" s="142"/>
      <c r="AI105" s="142"/>
      <c r="AJ105" s="142"/>
      <c r="AK105" s="142"/>
      <c r="AL105" s="142"/>
      <c r="AM105" s="142"/>
      <c r="AN105" s="142"/>
    </row>
    <row r="106" s="137" customFormat="true" ht="22.5" hidden="false" customHeight="false" outlineLevel="0" collapsed="false">
      <c r="A106" s="336"/>
      <c r="B106" s="336"/>
      <c r="C106" s="336"/>
      <c r="D106" s="336" t="n">
        <v>1</v>
      </c>
      <c r="E106" s="336"/>
      <c r="F106" s="336"/>
      <c r="G106" s="337"/>
      <c r="H106" s="337"/>
      <c r="I106" s="426"/>
      <c r="J106" s="427"/>
      <c r="L106" s="341" t="e">
        <f aca="false">mergeValue() &amp;"."&amp;mergeValue()&amp;"."&amp;mergeValue()&amp;"."&amp;mergeValue()</f>
        <v>#VALUE!</v>
      </c>
      <c r="M106" s="351" t="s">
        <v>198</v>
      </c>
      <c r="N106" s="403"/>
      <c r="O106" s="248"/>
      <c r="P106" s="248"/>
      <c r="Q106" s="248"/>
      <c r="R106" s="248"/>
      <c r="S106" s="248"/>
      <c r="T106" s="248"/>
      <c r="U106" s="248"/>
      <c r="V106" s="248"/>
      <c r="W106" s="248"/>
      <c r="X106" s="248"/>
      <c r="Y106" s="248"/>
      <c r="Z106" s="248"/>
      <c r="AA106" s="248"/>
      <c r="AB106" s="345" t="s">
        <v>199</v>
      </c>
      <c r="AC106" s="142"/>
      <c r="AD106" s="142"/>
      <c r="AE106" s="142"/>
      <c r="AF106" s="142"/>
      <c r="AG106" s="142"/>
      <c r="AH106" s="142"/>
      <c r="AI106" s="142"/>
      <c r="AJ106" s="142"/>
      <c r="AK106" s="142"/>
      <c r="AL106" s="142"/>
      <c r="AM106" s="142"/>
      <c r="AN106" s="142"/>
    </row>
    <row r="107" s="137" customFormat="true" ht="14.25" hidden="true" customHeight="false" outlineLevel="0" collapsed="false">
      <c r="A107" s="336"/>
      <c r="B107" s="336"/>
      <c r="C107" s="336"/>
      <c r="D107" s="336"/>
      <c r="E107" s="336" t="n">
        <v>1</v>
      </c>
      <c r="F107" s="336"/>
      <c r="G107" s="337"/>
      <c r="H107" s="337"/>
      <c r="I107" s="136"/>
      <c r="J107" s="427"/>
      <c r="L107" s="341"/>
      <c r="M107" s="353"/>
      <c r="N107" s="279"/>
      <c r="O107" s="415"/>
      <c r="P107" s="415"/>
      <c r="Q107" s="415"/>
      <c r="R107" s="415"/>
      <c r="S107" s="415"/>
      <c r="T107" s="415"/>
      <c r="U107" s="415"/>
      <c r="V107" s="415"/>
      <c r="W107" s="415"/>
      <c r="X107" s="415"/>
      <c r="Y107" s="415"/>
      <c r="Z107" s="415"/>
      <c r="AA107" s="415"/>
      <c r="AB107" s="345"/>
      <c r="AC107" s="142"/>
      <c r="AD107" s="142"/>
      <c r="AE107" s="142"/>
      <c r="AF107" s="142"/>
      <c r="AG107" s="142"/>
      <c r="AH107" s="142"/>
      <c r="AI107" s="142"/>
      <c r="AJ107" s="142"/>
      <c r="AK107" s="142"/>
      <c r="AL107" s="142"/>
      <c r="AM107" s="142"/>
      <c r="AN107" s="142"/>
    </row>
    <row r="108" s="137" customFormat="true" ht="33.75" hidden="false" customHeight="false" outlineLevel="0" collapsed="false">
      <c r="A108" s="336"/>
      <c r="B108" s="336"/>
      <c r="C108" s="336"/>
      <c r="D108" s="336"/>
      <c r="E108" s="336"/>
      <c r="F108" s="336" t="n">
        <v>1</v>
      </c>
      <c r="G108" s="337"/>
      <c r="H108" s="337"/>
      <c r="I108" s="428"/>
      <c r="J108" s="427"/>
      <c r="L108" s="341" t="e">
        <f aca="false">mergeValue() &amp;"."&amp;mergeValue()&amp;"."&amp;mergeValue()&amp;"."&amp;mergeValue()&amp;"."&amp;mergeValue()</f>
        <v>#VALUE!</v>
      </c>
      <c r="M108" s="356" t="s">
        <v>202</v>
      </c>
      <c r="N108" s="279"/>
      <c r="O108" s="354"/>
      <c r="P108" s="354"/>
      <c r="Q108" s="354"/>
      <c r="R108" s="354"/>
      <c r="S108" s="354"/>
      <c r="T108" s="354"/>
      <c r="U108" s="354"/>
      <c r="V108" s="354"/>
      <c r="W108" s="354"/>
      <c r="X108" s="354"/>
      <c r="Y108" s="354"/>
      <c r="Z108" s="354"/>
      <c r="AA108" s="354"/>
      <c r="AB108" s="345" t="s">
        <v>203</v>
      </c>
      <c r="AC108" s="142"/>
      <c r="AD108" s="139" t="e">
        <f aca="false">strCheckUnique()</f>
        <v>#VALUE!</v>
      </c>
      <c r="AE108" s="142"/>
      <c r="AF108" s="139"/>
      <c r="AG108" s="142"/>
      <c r="AH108" s="142"/>
      <c r="AI108" s="142"/>
      <c r="AJ108" s="142"/>
      <c r="AK108" s="142"/>
      <c r="AL108" s="142"/>
      <c r="AM108" s="142"/>
      <c r="AN108" s="142"/>
    </row>
    <row r="109" s="137" customFormat="true" ht="56.25" hidden="false" customHeight="true" outlineLevel="0" collapsed="false">
      <c r="A109" s="336"/>
      <c r="B109" s="336"/>
      <c r="C109" s="336"/>
      <c r="D109" s="336"/>
      <c r="E109" s="336"/>
      <c r="F109" s="336"/>
      <c r="G109" s="336" t="n">
        <v>1</v>
      </c>
      <c r="H109" s="337"/>
      <c r="I109" s="428"/>
      <c r="J109" s="427"/>
      <c r="K109" s="138"/>
      <c r="L109" s="341" t="e">
        <f aca="false">mergeValue() &amp;"."&amp;mergeValue()&amp;"."&amp;mergeValue()&amp;"."&amp;mergeValue()&amp;"."&amp;mergeValue()&amp;"."&amp;mergeValue()</f>
        <v>#VALUE!</v>
      </c>
      <c r="M109" s="357"/>
      <c r="N109" s="343"/>
      <c r="O109" s="358"/>
      <c r="P109" s="358"/>
      <c r="Q109" s="358"/>
      <c r="R109" s="429"/>
      <c r="S109" s="430"/>
      <c r="T109" s="429"/>
      <c r="U109" s="430"/>
      <c r="V109" s="363" t="str">
        <f aca="false">W109 &amp; "-" &amp; Y109</f>
        <v>-</v>
      </c>
      <c r="W109" s="360"/>
      <c r="X109" s="361" t="s">
        <v>89</v>
      </c>
      <c r="Y109" s="360"/>
      <c r="Z109" s="361" t="s">
        <v>89</v>
      </c>
      <c r="AA109" s="418"/>
      <c r="AB109" s="345" t="s">
        <v>242</v>
      </c>
      <c r="AC109" s="142" t="e">
        <f aca="false">strCheckDate()</f>
        <v>#VALUE!</v>
      </c>
      <c r="AD109" s="139"/>
      <c r="AE109" s="139" t="str">
        <f aca="false">IF(M109="","",M109 )</f>
        <v/>
      </c>
      <c r="AF109" s="139"/>
      <c r="AG109" s="139"/>
      <c r="AH109" s="139"/>
      <c r="AI109" s="142"/>
      <c r="AJ109" s="142"/>
      <c r="AK109" s="142"/>
      <c r="AL109" s="142"/>
      <c r="AM109" s="142"/>
      <c r="AN109" s="142"/>
    </row>
    <row r="110" s="137" customFormat="true" ht="87.95" hidden="false" customHeight="true" outlineLevel="0" collapsed="false">
      <c r="A110" s="336"/>
      <c r="B110" s="336"/>
      <c r="C110" s="336"/>
      <c r="D110" s="336"/>
      <c r="E110" s="336"/>
      <c r="F110" s="336"/>
      <c r="G110" s="336"/>
      <c r="H110" s="337" t="n">
        <v>1</v>
      </c>
      <c r="I110" s="428"/>
      <c r="J110" s="427"/>
      <c r="K110" s="138"/>
      <c r="L110" s="341" t="e">
        <f aca="false">mergeValue() &amp;"."&amp;mergeValue()&amp;"."&amp;mergeValue()&amp;"."&amp;mergeValue()&amp;"."&amp;mergeValue()&amp;"."&amp;mergeValue()&amp;"."&amp;mergeValue()</f>
        <v>#VALUE!</v>
      </c>
      <c r="M110" s="431"/>
      <c r="N110" s="432"/>
      <c r="O110" s="358"/>
      <c r="P110" s="358"/>
      <c r="Q110" s="358"/>
      <c r="R110" s="429"/>
      <c r="S110" s="430"/>
      <c r="T110" s="429"/>
      <c r="U110" s="430"/>
      <c r="V110" s="363" t="str">
        <f aca="false">W110 &amp; "-" &amp; Y110</f>
        <v>-</v>
      </c>
      <c r="W110" s="360"/>
      <c r="X110" s="361"/>
      <c r="Y110" s="360"/>
      <c r="Z110" s="361"/>
      <c r="AA110" s="433"/>
      <c r="AB110" s="285" t="s">
        <v>243</v>
      </c>
      <c r="AC110" s="142" t="e">
        <f aca="false">strCheckDate()</f>
        <v>#VALUE!</v>
      </c>
      <c r="AD110" s="142"/>
      <c r="AE110" s="142"/>
      <c r="AF110" s="139"/>
      <c r="AG110" s="142"/>
      <c r="AH110" s="142"/>
      <c r="AI110" s="142"/>
      <c r="AJ110" s="142"/>
      <c r="AK110" s="142"/>
      <c r="AL110" s="142"/>
      <c r="AM110" s="142"/>
      <c r="AN110" s="142"/>
    </row>
    <row r="111" s="137" customFormat="true" ht="14.25" hidden="true" customHeight="false" outlineLevel="0" collapsed="false">
      <c r="A111" s="336"/>
      <c r="B111" s="336"/>
      <c r="C111" s="336"/>
      <c r="D111" s="336"/>
      <c r="E111" s="336"/>
      <c r="F111" s="336"/>
      <c r="G111" s="336"/>
      <c r="H111" s="337"/>
      <c r="I111" s="428"/>
      <c r="J111" s="427"/>
      <c r="K111" s="138"/>
      <c r="L111" s="362"/>
      <c r="M111" s="343"/>
      <c r="N111" s="343"/>
      <c r="O111" s="358"/>
      <c r="P111" s="429"/>
      <c r="Q111" s="429"/>
      <c r="R111" s="429"/>
      <c r="S111" s="429"/>
      <c r="T111" s="429"/>
      <c r="U111" s="417"/>
      <c r="V111" s="363"/>
      <c r="W111" s="360"/>
      <c r="X111" s="361"/>
      <c r="Y111" s="360"/>
      <c r="Z111" s="361"/>
      <c r="AA111" s="418"/>
      <c r="AB111" s="285"/>
      <c r="AC111" s="142"/>
      <c r="AD111" s="142"/>
      <c r="AE111" s="142"/>
      <c r="AF111" s="139" t="n">
        <f aca="true">OFFSET(AF111,-1,0)</f>
        <v>0</v>
      </c>
      <c r="AG111" s="142"/>
      <c r="AH111" s="142"/>
      <c r="AI111" s="142"/>
      <c r="AJ111" s="142"/>
      <c r="AK111" s="142"/>
      <c r="AL111" s="142"/>
      <c r="AM111" s="142"/>
      <c r="AN111" s="142"/>
    </row>
    <row r="112" s="2" customFormat="true" ht="15" hidden="false" customHeight="true" outlineLevel="0" collapsed="false">
      <c r="A112" s="336"/>
      <c r="B112" s="336"/>
      <c r="C112" s="336"/>
      <c r="D112" s="336"/>
      <c r="E112" s="336"/>
      <c r="F112" s="336"/>
      <c r="G112" s="336"/>
      <c r="H112" s="337"/>
      <c r="I112" s="428"/>
      <c r="J112" s="427"/>
      <c r="K112" s="339"/>
      <c r="L112" s="364"/>
      <c r="M112" s="365" t="s">
        <v>244</v>
      </c>
      <c r="N112" s="371"/>
      <c r="O112" s="407"/>
      <c r="P112" s="407"/>
      <c r="Q112" s="407"/>
      <c r="R112" s="407"/>
      <c r="S112" s="407"/>
      <c r="T112" s="407"/>
      <c r="U112" s="407"/>
      <c r="V112" s="407"/>
      <c r="W112" s="368"/>
      <c r="X112" s="175"/>
      <c r="Y112" s="368"/>
      <c r="Z112" s="371"/>
      <c r="AA112" s="366"/>
      <c r="AB112" s="285"/>
      <c r="AC112" s="376"/>
      <c r="AD112" s="376"/>
      <c r="AE112" s="376"/>
      <c r="AF112" s="376"/>
      <c r="AG112" s="376"/>
      <c r="AH112" s="376"/>
      <c r="AI112" s="376"/>
      <c r="AJ112" s="376"/>
      <c r="AK112" s="376"/>
      <c r="AL112" s="376"/>
      <c r="AM112" s="376"/>
      <c r="AN112" s="376"/>
    </row>
    <row r="113" s="2" customFormat="true" ht="15" hidden="false" customHeight="true" outlineLevel="0" collapsed="false">
      <c r="A113" s="336"/>
      <c r="B113" s="336"/>
      <c r="C113" s="336"/>
      <c r="D113" s="336"/>
      <c r="E113" s="336"/>
      <c r="F113" s="336"/>
      <c r="G113" s="337"/>
      <c r="H113" s="337"/>
      <c r="I113" s="428"/>
      <c r="J113" s="434"/>
      <c r="K113" s="339"/>
      <c r="L113" s="364"/>
      <c r="M113" s="367" t="s">
        <v>205</v>
      </c>
      <c r="N113" s="365"/>
      <c r="O113" s="365"/>
      <c r="P113" s="365"/>
      <c r="Q113" s="365"/>
      <c r="R113" s="365"/>
      <c r="S113" s="365"/>
      <c r="T113" s="365"/>
      <c r="U113" s="365"/>
      <c r="V113" s="365"/>
      <c r="W113" s="365"/>
      <c r="X113" s="365"/>
      <c r="Y113" s="365"/>
      <c r="Z113" s="365"/>
      <c r="AA113" s="365"/>
      <c r="AB113" s="366"/>
      <c r="AC113" s="376"/>
      <c r="AD113" s="376"/>
      <c r="AE113" s="376"/>
      <c r="AF113" s="376"/>
      <c r="AG113" s="376"/>
      <c r="AH113" s="376"/>
      <c r="AI113" s="376"/>
      <c r="AJ113" s="376"/>
      <c r="AK113" s="376"/>
      <c r="AL113" s="376"/>
      <c r="AM113" s="376"/>
      <c r="AN113" s="376"/>
    </row>
    <row r="114" s="2" customFormat="true" ht="15" hidden="false" customHeight="true" outlineLevel="0" collapsed="false">
      <c r="A114" s="336"/>
      <c r="B114" s="336"/>
      <c r="C114" s="336"/>
      <c r="D114" s="336"/>
      <c r="E114" s="336"/>
      <c r="F114" s="191"/>
      <c r="G114" s="337"/>
      <c r="H114" s="337"/>
      <c r="I114" s="136"/>
      <c r="J114" s="370"/>
      <c r="K114" s="339"/>
      <c r="L114" s="364"/>
      <c r="M114" s="371" t="s">
        <v>206</v>
      </c>
      <c r="N114" s="287"/>
      <c r="O114" s="407"/>
      <c r="P114" s="407"/>
      <c r="Q114" s="407"/>
      <c r="R114" s="407"/>
      <c r="S114" s="407"/>
      <c r="T114" s="407"/>
      <c r="U114" s="407"/>
      <c r="V114" s="407"/>
      <c r="W114" s="368"/>
      <c r="X114" s="175"/>
      <c r="Y114" s="368"/>
      <c r="Z114" s="287"/>
      <c r="AA114" s="175"/>
      <c r="AB114" s="366"/>
      <c r="AC114" s="376"/>
      <c r="AD114" s="376"/>
      <c r="AE114" s="376"/>
      <c r="AF114" s="376"/>
      <c r="AG114" s="376"/>
      <c r="AH114" s="376"/>
      <c r="AI114" s="376"/>
      <c r="AJ114" s="376"/>
      <c r="AK114" s="376"/>
      <c r="AL114" s="376"/>
      <c r="AM114" s="376"/>
      <c r="AN114" s="376"/>
    </row>
    <row r="115" s="2" customFormat="true" ht="14.25" hidden="true" customHeight="false" outlineLevel="0" collapsed="false">
      <c r="A115" s="336"/>
      <c r="B115" s="336"/>
      <c r="C115" s="336"/>
      <c r="D115" s="336"/>
      <c r="E115" s="191"/>
      <c r="F115" s="191"/>
      <c r="G115" s="337"/>
      <c r="H115" s="337"/>
      <c r="I115" s="376"/>
      <c r="J115" s="370"/>
      <c r="L115" s="364"/>
      <c r="M115" s="371"/>
      <c r="N115" s="371"/>
      <c r="O115" s="371"/>
      <c r="P115" s="371"/>
      <c r="Q115" s="371"/>
      <c r="R115" s="371"/>
      <c r="S115" s="371"/>
      <c r="T115" s="371"/>
      <c r="U115" s="371"/>
      <c r="V115" s="371"/>
      <c r="W115" s="371"/>
      <c r="X115" s="371"/>
      <c r="Y115" s="371"/>
      <c r="Z115" s="371"/>
      <c r="AA115" s="371"/>
      <c r="AB115" s="366"/>
      <c r="AC115" s="376"/>
      <c r="AD115" s="376"/>
      <c r="AE115" s="376"/>
      <c r="AF115" s="376"/>
      <c r="AG115" s="376"/>
      <c r="AH115" s="376"/>
      <c r="AI115" s="376"/>
      <c r="AJ115" s="376"/>
      <c r="AK115" s="376"/>
      <c r="AL115" s="376"/>
      <c r="AM115" s="376"/>
      <c r="AN115" s="376"/>
    </row>
    <row r="116" s="2" customFormat="true" ht="15" hidden="false" customHeight="true" outlineLevel="0" collapsed="false">
      <c r="A116" s="336"/>
      <c r="B116" s="336"/>
      <c r="C116" s="336"/>
      <c r="D116" s="376"/>
      <c r="E116" s="376"/>
      <c r="F116" s="376"/>
      <c r="G116" s="435"/>
      <c r="H116" s="376"/>
      <c r="I116" s="339"/>
      <c r="J116" s="370"/>
      <c r="K116" s="339"/>
      <c r="L116" s="364"/>
      <c r="M116" s="287" t="s">
        <v>208</v>
      </c>
      <c r="N116" s="374"/>
      <c r="O116" s="407"/>
      <c r="P116" s="407"/>
      <c r="Q116" s="407"/>
      <c r="R116" s="407"/>
      <c r="S116" s="407"/>
      <c r="T116" s="407"/>
      <c r="U116" s="407"/>
      <c r="V116" s="407"/>
      <c r="W116" s="368"/>
      <c r="X116" s="175"/>
      <c r="Y116" s="368"/>
      <c r="Z116" s="374"/>
      <c r="AA116" s="175"/>
      <c r="AB116" s="366"/>
      <c r="AC116" s="376"/>
      <c r="AD116" s="376"/>
      <c r="AE116" s="376"/>
      <c r="AF116" s="376"/>
      <c r="AG116" s="376"/>
      <c r="AH116" s="376"/>
      <c r="AI116" s="376"/>
      <c r="AJ116" s="376"/>
      <c r="AK116" s="376"/>
      <c r="AL116" s="376"/>
      <c r="AM116" s="376"/>
      <c r="AN116" s="376"/>
    </row>
    <row r="117" s="2" customFormat="true" ht="15" hidden="false" customHeight="true" outlineLevel="0" collapsed="false">
      <c r="A117" s="336"/>
      <c r="B117" s="336"/>
      <c r="C117" s="376"/>
      <c r="D117" s="376"/>
      <c r="E117" s="376"/>
      <c r="F117" s="376"/>
      <c r="G117" s="435"/>
      <c r="H117" s="376"/>
      <c r="I117" s="339"/>
      <c r="J117" s="370"/>
      <c r="K117" s="339"/>
      <c r="L117" s="364"/>
      <c r="M117" s="374" t="s">
        <v>209</v>
      </c>
      <c r="N117" s="374"/>
      <c r="O117" s="407"/>
      <c r="P117" s="407"/>
      <c r="Q117" s="407"/>
      <c r="R117" s="407"/>
      <c r="S117" s="407"/>
      <c r="T117" s="407"/>
      <c r="U117" s="407"/>
      <c r="V117" s="407"/>
      <c r="W117" s="368"/>
      <c r="X117" s="175"/>
      <c r="Y117" s="368"/>
      <c r="Z117" s="374"/>
      <c r="AA117" s="175"/>
      <c r="AB117" s="366"/>
      <c r="AC117" s="376"/>
      <c r="AD117" s="376"/>
      <c r="AE117" s="376"/>
      <c r="AF117" s="376"/>
      <c r="AG117" s="376"/>
      <c r="AH117" s="376"/>
      <c r="AI117" s="376"/>
      <c r="AJ117" s="376"/>
      <c r="AK117" s="376"/>
      <c r="AL117" s="376"/>
      <c r="AM117" s="376"/>
      <c r="AN117" s="376"/>
    </row>
    <row r="118" s="2" customFormat="true" ht="15" hidden="false" customHeight="true" outlineLevel="0" collapsed="false">
      <c r="A118" s="336"/>
      <c r="B118" s="376"/>
      <c r="C118" s="376"/>
      <c r="D118" s="376"/>
      <c r="E118" s="376"/>
      <c r="F118" s="376"/>
      <c r="G118" s="435"/>
      <c r="H118" s="376"/>
      <c r="I118" s="339"/>
      <c r="J118" s="370"/>
      <c r="K118" s="339"/>
      <c r="L118" s="364"/>
      <c r="M118" s="187" t="s">
        <v>119</v>
      </c>
      <c r="N118" s="374"/>
      <c r="O118" s="407"/>
      <c r="P118" s="407"/>
      <c r="Q118" s="407"/>
      <c r="R118" s="407"/>
      <c r="S118" s="407"/>
      <c r="T118" s="407"/>
      <c r="U118" s="407"/>
      <c r="V118" s="407"/>
      <c r="W118" s="368"/>
      <c r="X118" s="175"/>
      <c r="Y118" s="368"/>
      <c r="Z118" s="374"/>
      <c r="AA118" s="175"/>
      <c r="AB118" s="366"/>
      <c r="AC118" s="376"/>
      <c r="AD118" s="376"/>
      <c r="AE118" s="376"/>
      <c r="AF118" s="376"/>
      <c r="AG118" s="376"/>
      <c r="AH118" s="376"/>
      <c r="AI118" s="376"/>
      <c r="AJ118" s="376"/>
      <c r="AK118" s="376"/>
      <c r="AL118" s="376"/>
      <c r="AM118" s="376"/>
      <c r="AN118" s="376"/>
    </row>
    <row r="119" s="2" customFormat="true" ht="15" hidden="false" customHeight="true" outlineLevel="0" collapsed="false">
      <c r="A119" s="376"/>
      <c r="B119" s="376"/>
      <c r="C119" s="376"/>
      <c r="D119" s="376"/>
      <c r="E119" s="376"/>
      <c r="F119" s="376"/>
      <c r="G119" s="435"/>
      <c r="H119" s="376"/>
      <c r="I119" s="3"/>
      <c r="J119" s="370"/>
      <c r="L119" s="364"/>
      <c r="M119" s="295" t="s">
        <v>210</v>
      </c>
      <c r="N119" s="374"/>
      <c r="O119" s="407"/>
      <c r="P119" s="407"/>
      <c r="Q119" s="407"/>
      <c r="R119" s="407"/>
      <c r="S119" s="407"/>
      <c r="T119" s="407"/>
      <c r="U119" s="407"/>
      <c r="V119" s="407"/>
      <c r="W119" s="368"/>
      <c r="X119" s="175"/>
      <c r="Y119" s="368"/>
      <c r="Z119" s="374"/>
      <c r="AA119" s="175"/>
      <c r="AB119" s="366"/>
      <c r="AC119" s="376"/>
      <c r="AD119" s="376"/>
      <c r="AE119" s="376"/>
      <c r="AF119" s="376"/>
      <c r="AG119" s="376"/>
      <c r="AH119" s="376"/>
      <c r="AI119" s="376"/>
      <c r="AJ119" s="376"/>
      <c r="AK119" s="376"/>
      <c r="AL119" s="376"/>
      <c r="AM119" s="376"/>
      <c r="AN119" s="376"/>
    </row>
    <row r="120" s="137" customFormat="true" ht="102.75" hidden="false" customHeight="true" outlineLevel="0" collapsed="false">
      <c r="G120" s="587"/>
      <c r="H120" s="337" t="n">
        <v>1</v>
      </c>
      <c r="I120" s="339"/>
      <c r="J120" s="370"/>
      <c r="K120" s="138"/>
      <c r="L120" s="341" t="e">
        <f aca="false">mergeValue() &amp;"."&amp;mergeValue()&amp;"."&amp;mergeValue()&amp;"."&amp;mergeValue()&amp;"."&amp;mergeValue()&amp;"."&amp;mergeValue()&amp;"."&amp;mergeValue()</f>
        <v>#VALUE!</v>
      </c>
      <c r="M120" s="431"/>
      <c r="N120" s="432"/>
      <c r="O120" s="358"/>
      <c r="P120" s="358"/>
      <c r="Q120" s="358"/>
      <c r="R120" s="429"/>
      <c r="S120" s="430"/>
      <c r="T120" s="429"/>
      <c r="U120" s="430"/>
      <c r="V120" s="363" t="str">
        <f aca="false">W120 &amp; "-" &amp; Y120</f>
        <v>-</v>
      </c>
      <c r="W120" s="378"/>
      <c r="X120" s="361" t="s">
        <v>38</v>
      </c>
      <c r="Y120" s="360"/>
      <c r="Z120" s="361" t="s">
        <v>38</v>
      </c>
      <c r="AA120" s="433"/>
      <c r="AB120" s="240"/>
      <c r="AC120" s="142" t="e">
        <f aca="false">strCheckDate()</f>
        <v>#VALUE!</v>
      </c>
      <c r="AD120" s="142"/>
      <c r="AE120" s="142"/>
      <c r="AF120" s="139"/>
      <c r="AG120" s="142"/>
      <c r="AH120" s="142"/>
      <c r="AI120" s="142"/>
      <c r="AJ120" s="142"/>
      <c r="AK120" s="142"/>
      <c r="AL120" s="142"/>
      <c r="AM120" s="142"/>
      <c r="AN120" s="142"/>
    </row>
    <row r="123" s="563" customFormat="true" ht="17.1" hidden="false" customHeight="true" outlineLevel="0" collapsed="false">
      <c r="G123" s="563" t="s">
        <v>340</v>
      </c>
      <c r="I123" s="563" t="s">
        <v>100</v>
      </c>
    </row>
    <row r="124" customFormat="false" ht="17.1" hidden="false" customHeight="true" outlineLevel="0" collapsed="false">
      <c r="T124" s="577"/>
    </row>
    <row r="125" s="137" customFormat="true" ht="22.5" hidden="false" customHeight="false" outlineLevel="0" collapsed="false">
      <c r="A125" s="336" t="n">
        <v>1</v>
      </c>
      <c r="B125" s="337"/>
      <c r="C125" s="337"/>
      <c r="D125" s="337"/>
      <c r="E125" s="338"/>
      <c r="F125" s="336"/>
      <c r="G125" s="336"/>
      <c r="H125" s="336"/>
      <c r="I125" s="302"/>
      <c r="J125" s="339"/>
      <c r="K125" s="340"/>
      <c r="L125" s="341" t="e">
        <f aca="false">mergeValue()</f>
        <v>#VALUE!</v>
      </c>
      <c r="M125" s="342" t="s">
        <v>126</v>
      </c>
      <c r="N125" s="403"/>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345" t="s">
        <v>194</v>
      </c>
      <c r="AL125" s="142"/>
      <c r="AM125" s="142"/>
      <c r="AN125" s="142"/>
      <c r="AO125" s="142"/>
      <c r="AP125" s="142"/>
      <c r="AQ125" s="142"/>
      <c r="AR125" s="142"/>
      <c r="AS125" s="142"/>
      <c r="AT125" s="142"/>
      <c r="AU125" s="142"/>
      <c r="AV125" s="142"/>
    </row>
    <row r="126" s="137" customFormat="true" ht="22.5" hidden="false" customHeight="false" outlineLevel="0" collapsed="false">
      <c r="A126" s="336"/>
      <c r="B126" s="336" t="n">
        <v>1</v>
      </c>
      <c r="C126" s="337"/>
      <c r="D126" s="337"/>
      <c r="E126" s="336"/>
      <c r="F126" s="336"/>
      <c r="G126" s="336"/>
      <c r="H126" s="336"/>
      <c r="I126" s="160"/>
      <c r="J126" s="346"/>
      <c r="K126" s="347"/>
      <c r="L126" s="341" t="e">
        <f aca="false">mergeValue() &amp;"."&amp;mergeValue()</f>
        <v>#VALUE!</v>
      </c>
      <c r="M126" s="348" t="s">
        <v>90</v>
      </c>
      <c r="N126" s="403"/>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345" t="s">
        <v>195</v>
      </c>
      <c r="AL126" s="142"/>
      <c r="AM126" s="142"/>
      <c r="AN126" s="142"/>
      <c r="AO126" s="142"/>
      <c r="AP126" s="142"/>
      <c r="AQ126" s="142"/>
      <c r="AR126" s="142"/>
      <c r="AS126" s="142"/>
      <c r="AT126" s="142"/>
      <c r="AU126" s="142"/>
      <c r="AV126" s="142"/>
    </row>
    <row r="127" s="137" customFormat="true" ht="22.5" hidden="false" customHeight="false" outlineLevel="0" collapsed="false">
      <c r="A127" s="336"/>
      <c r="B127" s="336"/>
      <c r="C127" s="336" t="n">
        <v>1</v>
      </c>
      <c r="D127" s="337"/>
      <c r="E127" s="336"/>
      <c r="F127" s="336"/>
      <c r="G127" s="336"/>
      <c r="H127" s="336"/>
      <c r="I127" s="349"/>
      <c r="J127" s="346"/>
      <c r="K127" s="347"/>
      <c r="L127" s="341" t="e">
        <f aca="false">mergeValue() &amp;"."&amp;mergeValue()&amp;"."&amp;mergeValue()</f>
        <v>#VALUE!</v>
      </c>
      <c r="M127" s="350" t="s">
        <v>196</v>
      </c>
      <c r="N127" s="403"/>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345" t="s">
        <v>197</v>
      </c>
      <c r="AL127" s="142"/>
      <c r="AM127" s="142"/>
      <c r="AN127" s="142"/>
      <c r="AO127" s="142"/>
      <c r="AP127" s="142"/>
      <c r="AQ127" s="142"/>
      <c r="AR127" s="142"/>
      <c r="AS127" s="142"/>
      <c r="AT127" s="142"/>
      <c r="AU127" s="142"/>
      <c r="AV127" s="142"/>
    </row>
    <row r="128" s="137" customFormat="true" ht="22.5" hidden="false" customHeight="false" outlineLevel="0" collapsed="false">
      <c r="A128" s="336"/>
      <c r="B128" s="336"/>
      <c r="C128" s="336"/>
      <c r="D128" s="336" t="n">
        <v>1</v>
      </c>
      <c r="E128" s="336"/>
      <c r="F128" s="336"/>
      <c r="G128" s="336"/>
      <c r="H128" s="336"/>
      <c r="I128" s="349"/>
      <c r="J128" s="346"/>
      <c r="K128" s="347"/>
      <c r="L128" s="341" t="e">
        <f aca="false">mergeValue() &amp;"."&amp;mergeValue()&amp;"."&amp;mergeValue()&amp;"."&amp;mergeValue()</f>
        <v>#VALUE!</v>
      </c>
      <c r="M128" s="351" t="s">
        <v>198</v>
      </c>
      <c r="N128" s="403"/>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345" t="s">
        <v>199</v>
      </c>
      <c r="AL128" s="142"/>
      <c r="AM128" s="142"/>
      <c r="AN128" s="142"/>
      <c r="AO128" s="142"/>
      <c r="AP128" s="142"/>
      <c r="AQ128" s="142"/>
      <c r="AR128" s="142"/>
      <c r="AS128" s="142"/>
      <c r="AT128" s="142"/>
      <c r="AU128" s="142"/>
      <c r="AV128" s="142"/>
    </row>
    <row r="129" s="137" customFormat="true" ht="11.25" hidden="true" customHeight="true" outlineLevel="0" collapsed="false">
      <c r="A129" s="336"/>
      <c r="B129" s="336"/>
      <c r="C129" s="336"/>
      <c r="D129" s="336"/>
      <c r="E129" s="336" t="n">
        <v>1</v>
      </c>
      <c r="F129" s="336"/>
      <c r="G129" s="336"/>
      <c r="H129" s="337" t="n">
        <v>1</v>
      </c>
      <c r="I129" s="336" t="n">
        <v>1</v>
      </c>
      <c r="J129" s="336"/>
      <c r="K129" s="352"/>
      <c r="L129" s="341"/>
      <c r="M129" s="353"/>
      <c r="N129" s="279"/>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7"/>
      <c r="AL129" s="142"/>
      <c r="AM129" s="142"/>
      <c r="AN129" s="142"/>
      <c r="AO129" s="142"/>
      <c r="AP129" s="142"/>
      <c r="AQ129" s="142"/>
      <c r="AR129" s="142"/>
      <c r="AS129" s="142"/>
      <c r="AT129" s="142"/>
      <c r="AU129" s="142"/>
      <c r="AV129" s="142"/>
    </row>
    <row r="130" s="137" customFormat="true" ht="33.75" hidden="false" customHeight="false" outlineLevel="0" collapsed="false">
      <c r="A130" s="336"/>
      <c r="B130" s="336"/>
      <c r="C130" s="336"/>
      <c r="D130" s="336"/>
      <c r="E130" s="336"/>
      <c r="F130" s="336" t="n">
        <v>1</v>
      </c>
      <c r="G130" s="337"/>
      <c r="H130" s="337"/>
      <c r="I130" s="336"/>
      <c r="J130" s="336" t="n">
        <v>1</v>
      </c>
      <c r="K130" s="355"/>
      <c r="L130" s="341" t="e">
        <f aca="false">mergeValue() &amp;"."&amp;mergeValue()&amp;"."&amp;mergeValue()&amp;"."&amp;mergeValue()&amp;"."&amp;mergeValue()</f>
        <v>#VALUE!</v>
      </c>
      <c r="M130" s="356" t="s">
        <v>202</v>
      </c>
      <c r="N130" s="279"/>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45" t="s">
        <v>203</v>
      </c>
      <c r="AL130" s="142"/>
      <c r="AM130" s="139" t="e">
        <f aca="false">strCheckUnique()</f>
        <v>#VALUE!</v>
      </c>
      <c r="AN130" s="142"/>
      <c r="AO130" s="139"/>
      <c r="AP130" s="142"/>
      <c r="AQ130" s="142"/>
      <c r="AR130" s="142"/>
      <c r="AS130" s="142"/>
      <c r="AT130" s="142"/>
      <c r="AU130" s="142"/>
      <c r="AV130" s="142"/>
    </row>
    <row r="131" s="137" customFormat="true" ht="99" hidden="false" customHeight="true" outlineLevel="0" collapsed="false">
      <c r="A131" s="336"/>
      <c r="B131" s="336"/>
      <c r="C131" s="336"/>
      <c r="D131" s="336"/>
      <c r="E131" s="336"/>
      <c r="F131" s="336"/>
      <c r="G131" s="337" t="n">
        <v>1</v>
      </c>
      <c r="H131" s="337"/>
      <c r="I131" s="336"/>
      <c r="J131" s="336"/>
      <c r="K131" s="355" t="n">
        <v>1</v>
      </c>
      <c r="L131" s="341" t="e">
        <f aca="false">mergeValue() &amp;"."&amp;mergeValue()&amp;"."&amp;mergeValue()&amp;"."&amp;mergeValue()&amp;"."&amp;mergeValue()&amp;"."&amp;mergeValue()</f>
        <v>#VALUE!</v>
      </c>
      <c r="M131" s="357"/>
      <c r="N131" s="404"/>
      <c r="O131" s="378"/>
      <c r="P131" s="358"/>
      <c r="Q131" s="359"/>
      <c r="R131" s="360"/>
      <c r="S131" s="361" t="s">
        <v>89</v>
      </c>
      <c r="T131" s="360"/>
      <c r="U131" s="361" t="s">
        <v>89</v>
      </c>
      <c r="V131" s="378"/>
      <c r="W131" s="358"/>
      <c r="X131" s="359"/>
      <c r="Y131" s="360"/>
      <c r="Z131" s="361" t="s">
        <v>89</v>
      </c>
      <c r="AA131" s="360"/>
      <c r="AB131" s="361" t="s">
        <v>89</v>
      </c>
      <c r="AC131" s="378"/>
      <c r="AD131" s="358"/>
      <c r="AE131" s="359"/>
      <c r="AF131" s="360"/>
      <c r="AG131" s="361" t="s">
        <v>89</v>
      </c>
      <c r="AH131" s="360"/>
      <c r="AI131" s="361" t="s">
        <v>38</v>
      </c>
      <c r="AJ131" s="406"/>
      <c r="AK131" s="285" t="s">
        <v>228</v>
      </c>
      <c r="AL131" s="142" t="e">
        <f aca="false">strCheckDate()</f>
        <v>#VALUE!</v>
      </c>
      <c r="AM131" s="139"/>
      <c r="AN131" s="139" t="str">
        <f aca="false">IF(M131="","",M131 )</f>
        <v/>
      </c>
      <c r="AO131" s="139"/>
      <c r="AP131" s="139"/>
      <c r="AQ131" s="139"/>
      <c r="AR131" s="142"/>
      <c r="AS131" s="142"/>
      <c r="AT131" s="142"/>
      <c r="AU131" s="142"/>
      <c r="AV131" s="142"/>
    </row>
    <row r="132" s="137" customFormat="true" ht="0.2" hidden="false" customHeight="true" outlineLevel="0" collapsed="false">
      <c r="A132" s="336"/>
      <c r="B132" s="336"/>
      <c r="C132" s="336"/>
      <c r="D132" s="336"/>
      <c r="E132" s="336"/>
      <c r="F132" s="336"/>
      <c r="G132" s="337"/>
      <c r="H132" s="337"/>
      <c r="I132" s="336"/>
      <c r="J132" s="336"/>
      <c r="K132" s="355"/>
      <c r="L132" s="362"/>
      <c r="M132" s="343"/>
      <c r="N132" s="404"/>
      <c r="O132" s="358"/>
      <c r="P132" s="358"/>
      <c r="Q132" s="363" t="str">
        <f aca="false">R131 &amp; "-" &amp; T131</f>
        <v>-</v>
      </c>
      <c r="R132" s="360"/>
      <c r="S132" s="361"/>
      <c r="T132" s="360"/>
      <c r="U132" s="361"/>
      <c r="V132" s="358"/>
      <c r="W132" s="358"/>
      <c r="X132" s="363" t="str">
        <f aca="false">Y131 &amp; "-" &amp; AA131</f>
        <v>-</v>
      </c>
      <c r="Y132" s="360"/>
      <c r="Z132" s="361"/>
      <c r="AA132" s="360"/>
      <c r="AB132" s="361"/>
      <c r="AC132" s="358"/>
      <c r="AD132" s="358"/>
      <c r="AE132" s="363" t="str">
        <f aca="false">AF131 &amp; "-" &amp; AH131</f>
        <v>-</v>
      </c>
      <c r="AF132" s="360"/>
      <c r="AG132" s="361"/>
      <c r="AH132" s="360"/>
      <c r="AI132" s="361"/>
      <c r="AJ132" s="406"/>
      <c r="AK132" s="285"/>
      <c r="AL132" s="142"/>
      <c r="AM132" s="142"/>
      <c r="AN132" s="142"/>
      <c r="AO132" s="142"/>
      <c r="AP132" s="142"/>
      <c r="AQ132" s="142"/>
      <c r="AR132" s="142"/>
      <c r="AS132" s="142"/>
      <c r="AT132" s="142"/>
      <c r="AU132" s="142"/>
      <c r="AV132" s="142"/>
    </row>
    <row r="133" s="2" customFormat="true" ht="15" hidden="false" customHeight="true" outlineLevel="0" collapsed="false">
      <c r="A133" s="336"/>
      <c r="B133" s="336"/>
      <c r="C133" s="336"/>
      <c r="D133" s="336"/>
      <c r="E133" s="336"/>
      <c r="F133" s="336"/>
      <c r="G133" s="336"/>
      <c r="H133" s="337"/>
      <c r="I133" s="336"/>
      <c r="J133" s="336"/>
      <c r="K133" s="352"/>
      <c r="L133" s="364"/>
      <c r="M133" s="367" t="s">
        <v>205</v>
      </c>
      <c r="N133" s="371"/>
      <c r="O133" s="407"/>
      <c r="P133" s="407"/>
      <c r="Q133" s="407"/>
      <c r="R133" s="368"/>
      <c r="S133" s="175"/>
      <c r="T133" s="368"/>
      <c r="U133" s="371"/>
      <c r="V133" s="407"/>
      <c r="W133" s="407"/>
      <c r="X133" s="407"/>
      <c r="Y133" s="368"/>
      <c r="Z133" s="175"/>
      <c r="AA133" s="368"/>
      <c r="AB133" s="371"/>
      <c r="AC133" s="407"/>
      <c r="AD133" s="407"/>
      <c r="AE133" s="407"/>
      <c r="AF133" s="368"/>
      <c r="AG133" s="175"/>
      <c r="AH133" s="368"/>
      <c r="AI133" s="371"/>
      <c r="AJ133" s="366"/>
      <c r="AK133" s="285"/>
      <c r="AL133" s="376"/>
      <c r="AM133" s="376"/>
      <c r="AN133" s="376"/>
      <c r="AO133" s="376"/>
      <c r="AP133" s="376"/>
      <c r="AQ133" s="376"/>
      <c r="AR133" s="376"/>
      <c r="AS133" s="376"/>
      <c r="AT133" s="376"/>
      <c r="AU133" s="376"/>
      <c r="AV133" s="376"/>
    </row>
    <row r="134" s="2" customFormat="true" ht="15" hidden="false" customHeight="true" outlineLevel="0" collapsed="false">
      <c r="A134" s="336"/>
      <c r="B134" s="336"/>
      <c r="C134" s="336"/>
      <c r="D134" s="336"/>
      <c r="E134" s="336"/>
      <c r="F134" s="336"/>
      <c r="G134" s="336"/>
      <c r="H134" s="337"/>
      <c r="I134" s="336"/>
      <c r="J134" s="336"/>
      <c r="K134" s="352"/>
      <c r="L134" s="364"/>
      <c r="M134" s="371" t="s">
        <v>206</v>
      </c>
      <c r="N134" s="287"/>
      <c r="O134" s="407"/>
      <c r="P134" s="407"/>
      <c r="Q134" s="407"/>
      <c r="R134" s="368"/>
      <c r="S134" s="175"/>
      <c r="T134" s="368"/>
      <c r="U134" s="287"/>
      <c r="V134" s="407"/>
      <c r="W134" s="407"/>
      <c r="X134" s="407"/>
      <c r="Y134" s="368"/>
      <c r="Z134" s="175"/>
      <c r="AA134" s="368"/>
      <c r="AB134" s="287"/>
      <c r="AC134" s="407"/>
      <c r="AD134" s="407"/>
      <c r="AE134" s="407"/>
      <c r="AF134" s="368"/>
      <c r="AG134" s="175"/>
      <c r="AH134" s="368"/>
      <c r="AI134" s="287"/>
      <c r="AJ134" s="175"/>
      <c r="AK134" s="366"/>
      <c r="AL134" s="376"/>
      <c r="AM134" s="376"/>
      <c r="AN134" s="376"/>
      <c r="AO134" s="376"/>
      <c r="AP134" s="376"/>
      <c r="AQ134" s="376"/>
      <c r="AR134" s="376"/>
      <c r="AS134" s="376"/>
      <c r="AT134" s="376"/>
      <c r="AU134" s="376"/>
      <c r="AV134" s="376"/>
    </row>
    <row r="135" s="2" customFormat="true" ht="0.2" hidden="false" customHeight="true" outlineLevel="0" collapsed="false">
      <c r="A135" s="336"/>
      <c r="B135" s="336"/>
      <c r="C135" s="336"/>
      <c r="D135" s="336"/>
      <c r="E135" s="191"/>
      <c r="F135" s="336"/>
      <c r="G135" s="336"/>
      <c r="H135" s="336"/>
      <c r="I135" s="339"/>
      <c r="J135" s="370"/>
      <c r="K135" s="340"/>
      <c r="L135" s="364"/>
      <c r="M135" s="371"/>
      <c r="N135" s="374"/>
      <c r="O135" s="407"/>
      <c r="P135" s="407"/>
      <c r="Q135" s="407"/>
      <c r="R135" s="368"/>
      <c r="S135" s="175"/>
      <c r="T135" s="368"/>
      <c r="U135" s="374"/>
      <c r="V135" s="407"/>
      <c r="W135" s="407"/>
      <c r="X135" s="407"/>
      <c r="Y135" s="368"/>
      <c r="Z135" s="175"/>
      <c r="AA135" s="368"/>
      <c r="AB135" s="374"/>
      <c r="AC135" s="407"/>
      <c r="AD135" s="407"/>
      <c r="AE135" s="407"/>
      <c r="AF135" s="368"/>
      <c r="AG135" s="175"/>
      <c r="AH135" s="368"/>
      <c r="AI135" s="374"/>
      <c r="AJ135" s="175"/>
      <c r="AK135" s="366"/>
      <c r="AL135" s="376"/>
      <c r="AM135" s="376"/>
      <c r="AN135" s="376"/>
      <c r="AO135" s="376"/>
      <c r="AP135" s="376"/>
      <c r="AQ135" s="376"/>
      <c r="AR135" s="376"/>
      <c r="AS135" s="376"/>
      <c r="AT135" s="376"/>
      <c r="AU135" s="376"/>
      <c r="AV135" s="376"/>
    </row>
    <row r="136" s="2" customFormat="true" ht="15" hidden="false" customHeight="true" outlineLevel="0" collapsed="false">
      <c r="A136" s="336"/>
      <c r="B136" s="336"/>
      <c r="C136" s="336"/>
      <c r="D136" s="191"/>
      <c r="E136" s="191"/>
      <c r="F136" s="336"/>
      <c r="G136" s="336"/>
      <c r="H136" s="336"/>
      <c r="I136" s="339"/>
      <c r="J136" s="370"/>
      <c r="K136" s="340"/>
      <c r="L136" s="364"/>
      <c r="M136" s="287" t="s">
        <v>208</v>
      </c>
      <c r="N136" s="374"/>
      <c r="O136" s="407"/>
      <c r="P136" s="407"/>
      <c r="Q136" s="407"/>
      <c r="R136" s="368"/>
      <c r="S136" s="175"/>
      <c r="T136" s="368"/>
      <c r="U136" s="374"/>
      <c r="V136" s="407"/>
      <c r="W136" s="407"/>
      <c r="X136" s="407"/>
      <c r="Y136" s="368"/>
      <c r="Z136" s="175"/>
      <c r="AA136" s="368"/>
      <c r="AB136" s="374"/>
      <c r="AC136" s="407"/>
      <c r="AD136" s="407"/>
      <c r="AE136" s="407"/>
      <c r="AF136" s="368"/>
      <c r="AG136" s="175"/>
      <c r="AH136" s="368"/>
      <c r="AI136" s="374"/>
      <c r="AJ136" s="175"/>
      <c r="AK136" s="366"/>
      <c r="AL136" s="376"/>
      <c r="AM136" s="376"/>
      <c r="AN136" s="376"/>
      <c r="AO136" s="376"/>
      <c r="AP136" s="376"/>
      <c r="AQ136" s="376"/>
      <c r="AR136" s="376"/>
      <c r="AS136" s="376"/>
      <c r="AT136" s="376"/>
      <c r="AU136" s="376"/>
      <c r="AV136" s="376"/>
    </row>
    <row r="137" s="2" customFormat="true" ht="15" hidden="false" customHeight="true" outlineLevel="0" collapsed="false">
      <c r="A137" s="336"/>
      <c r="B137" s="336"/>
      <c r="C137" s="191"/>
      <c r="D137" s="191"/>
      <c r="E137" s="191"/>
      <c r="F137" s="191"/>
      <c r="G137" s="372"/>
      <c r="H137" s="339"/>
      <c r="I137" s="3"/>
      <c r="J137" s="370"/>
      <c r="K137" s="373"/>
      <c r="L137" s="364"/>
      <c r="M137" s="374" t="s">
        <v>209</v>
      </c>
      <c r="N137" s="374"/>
      <c r="O137" s="407"/>
      <c r="P137" s="407"/>
      <c r="Q137" s="407"/>
      <c r="R137" s="368"/>
      <c r="S137" s="175"/>
      <c r="T137" s="368"/>
      <c r="U137" s="374"/>
      <c r="V137" s="407"/>
      <c r="W137" s="407"/>
      <c r="X137" s="407"/>
      <c r="Y137" s="368"/>
      <c r="Z137" s="175"/>
      <c r="AA137" s="368"/>
      <c r="AB137" s="374"/>
      <c r="AC137" s="407"/>
      <c r="AD137" s="407"/>
      <c r="AE137" s="407"/>
      <c r="AF137" s="368"/>
      <c r="AG137" s="175"/>
      <c r="AH137" s="368"/>
      <c r="AI137" s="374"/>
      <c r="AJ137" s="175"/>
      <c r="AK137" s="366"/>
      <c r="AL137" s="376"/>
      <c r="AM137" s="376"/>
      <c r="AN137" s="376"/>
      <c r="AO137" s="376"/>
      <c r="AP137" s="376"/>
      <c r="AQ137" s="376"/>
      <c r="AR137" s="376"/>
      <c r="AS137" s="376"/>
      <c r="AT137" s="376"/>
      <c r="AU137" s="376"/>
      <c r="AV137" s="376"/>
    </row>
    <row r="138" s="2" customFormat="true" ht="15" hidden="false" customHeight="true" outlineLevel="0" collapsed="false">
      <c r="A138" s="336"/>
      <c r="B138" s="191"/>
      <c r="C138" s="191"/>
      <c r="D138" s="191"/>
      <c r="E138" s="191"/>
      <c r="F138" s="191"/>
      <c r="G138" s="372"/>
      <c r="H138" s="339"/>
      <c r="I138" s="339"/>
      <c r="J138" s="370"/>
      <c r="K138" s="340"/>
      <c r="L138" s="364"/>
      <c r="M138" s="187" t="s">
        <v>119</v>
      </c>
      <c r="N138" s="374"/>
      <c r="O138" s="407"/>
      <c r="P138" s="407"/>
      <c r="Q138" s="407"/>
      <c r="R138" s="368"/>
      <c r="S138" s="175"/>
      <c r="T138" s="368"/>
      <c r="U138" s="374"/>
      <c r="V138" s="407"/>
      <c r="W138" s="407"/>
      <c r="X138" s="407"/>
      <c r="Y138" s="368"/>
      <c r="Z138" s="175"/>
      <c r="AA138" s="368"/>
      <c r="AB138" s="374"/>
      <c r="AC138" s="407"/>
      <c r="AD138" s="407"/>
      <c r="AE138" s="407"/>
      <c r="AF138" s="368"/>
      <c r="AG138" s="175"/>
      <c r="AH138" s="368"/>
      <c r="AI138" s="374"/>
      <c r="AJ138" s="175"/>
      <c r="AK138" s="366"/>
      <c r="AL138" s="376"/>
      <c r="AM138" s="376"/>
      <c r="AN138" s="376"/>
      <c r="AO138" s="376"/>
      <c r="AP138" s="376"/>
      <c r="AQ138" s="376"/>
      <c r="AR138" s="376"/>
      <c r="AS138" s="376"/>
      <c r="AT138" s="376"/>
      <c r="AU138" s="376"/>
      <c r="AV138" s="376"/>
    </row>
    <row r="139" s="2" customFormat="true" ht="15" hidden="false" customHeight="true" outlineLevel="0" collapsed="false">
      <c r="L139" s="375"/>
      <c r="M139" s="295" t="s">
        <v>210</v>
      </c>
      <c r="N139" s="374"/>
      <c r="O139" s="407"/>
      <c r="P139" s="407"/>
      <c r="Q139" s="407"/>
      <c r="R139" s="368"/>
      <c r="S139" s="175"/>
      <c r="T139" s="368"/>
      <c r="U139" s="374"/>
      <c r="V139" s="175"/>
      <c r="W139" s="366"/>
      <c r="X139" s="376"/>
      <c r="Y139" s="376"/>
      <c r="Z139" s="376"/>
      <c r="AA139" s="376"/>
      <c r="AB139" s="376"/>
      <c r="AC139" s="376"/>
      <c r="AD139" s="376"/>
      <c r="AE139" s="376"/>
      <c r="AF139" s="376"/>
      <c r="AG139" s="376"/>
      <c r="AH139" s="376"/>
    </row>
    <row r="140" customFormat="false" ht="17.1" hidden="false" customHeight="true" outlineLevel="0" collapsed="false">
      <c r="X140" s="376"/>
      <c r="Y140" s="376"/>
      <c r="Z140" s="376"/>
      <c r="AA140" s="376"/>
      <c r="AB140" s="376"/>
      <c r="AC140" s="376"/>
      <c r="AD140" s="376"/>
      <c r="AE140" s="376"/>
      <c r="AF140" s="376"/>
      <c r="AG140" s="376"/>
      <c r="AH140" s="376"/>
    </row>
    <row r="141" s="563" customFormat="true" ht="17.1" hidden="false" customHeight="true" outlineLevel="0" collapsed="false">
      <c r="G141" s="563" t="s">
        <v>340</v>
      </c>
      <c r="I141" s="563" t="s">
        <v>101</v>
      </c>
      <c r="X141" s="581"/>
      <c r="Y141" s="581"/>
      <c r="Z141" s="581"/>
      <c r="AA141" s="581"/>
      <c r="AB141" s="581"/>
      <c r="AC141" s="581"/>
      <c r="AD141" s="581"/>
      <c r="AE141" s="581"/>
      <c r="AF141" s="581"/>
      <c r="AG141" s="581"/>
      <c r="AH141" s="581"/>
    </row>
    <row r="142" customFormat="false" ht="17.1" hidden="false" customHeight="true" outlineLevel="0" collapsed="false">
      <c r="T142" s="577"/>
      <c r="X142" s="376"/>
      <c r="Y142" s="376"/>
      <c r="Z142" s="376"/>
      <c r="AA142" s="376"/>
      <c r="AB142" s="376"/>
      <c r="AC142" s="376"/>
      <c r="AD142" s="376"/>
      <c r="AE142" s="376"/>
      <c r="AF142" s="376"/>
      <c r="AG142" s="376"/>
      <c r="AH142" s="376"/>
    </row>
    <row r="143" s="137" customFormat="true" ht="22.5" hidden="false" customHeight="false" outlineLevel="0" collapsed="false">
      <c r="A143" s="336" t="n">
        <v>1</v>
      </c>
      <c r="B143" s="337"/>
      <c r="C143" s="337"/>
      <c r="D143" s="337"/>
      <c r="E143" s="338"/>
      <c r="F143" s="336"/>
      <c r="G143" s="336"/>
      <c r="H143" s="336"/>
      <c r="I143" s="302"/>
      <c r="J143" s="339"/>
      <c r="K143" s="340"/>
      <c r="L143" s="341" t="e">
        <f aca="false">mergeValue()</f>
        <v>#VALUE!</v>
      </c>
      <c r="M143" s="342" t="s">
        <v>126</v>
      </c>
      <c r="N143" s="403"/>
      <c r="O143" s="248"/>
      <c r="P143" s="248"/>
      <c r="Q143" s="248"/>
      <c r="R143" s="248"/>
      <c r="S143" s="248"/>
      <c r="T143" s="248"/>
      <c r="U143" s="248"/>
      <c r="V143" s="248"/>
      <c r="W143" s="345" t="s">
        <v>194</v>
      </c>
      <c r="X143" s="142"/>
      <c r="Y143" s="142"/>
      <c r="Z143" s="142"/>
      <c r="AA143" s="142"/>
      <c r="AB143" s="142"/>
      <c r="AC143" s="142"/>
      <c r="AD143" s="142"/>
      <c r="AE143" s="142"/>
      <c r="AF143" s="142"/>
      <c r="AG143" s="142"/>
      <c r="AH143" s="142"/>
    </row>
    <row r="144" s="137" customFormat="true" ht="22.5" hidden="false" customHeight="false" outlineLevel="0" collapsed="false">
      <c r="A144" s="336"/>
      <c r="B144" s="336" t="n">
        <v>1</v>
      </c>
      <c r="C144" s="337"/>
      <c r="D144" s="337"/>
      <c r="E144" s="336"/>
      <c r="F144" s="336"/>
      <c r="G144" s="336"/>
      <c r="H144" s="336"/>
      <c r="I144" s="160"/>
      <c r="J144" s="346"/>
      <c r="K144" s="347"/>
      <c r="L144" s="341" t="e">
        <f aca="false">mergeValue() &amp;"."&amp;mergeValue()</f>
        <v>#VALUE!</v>
      </c>
      <c r="M144" s="348" t="s">
        <v>90</v>
      </c>
      <c r="N144" s="403"/>
      <c r="O144" s="248"/>
      <c r="P144" s="248"/>
      <c r="Q144" s="248"/>
      <c r="R144" s="248"/>
      <c r="S144" s="248"/>
      <c r="T144" s="248"/>
      <c r="U144" s="248"/>
      <c r="V144" s="248"/>
      <c r="W144" s="345" t="s">
        <v>195</v>
      </c>
      <c r="X144" s="142"/>
      <c r="Y144" s="142"/>
      <c r="Z144" s="142"/>
      <c r="AA144" s="142"/>
      <c r="AB144" s="142"/>
      <c r="AC144" s="142"/>
      <c r="AD144" s="142"/>
      <c r="AE144" s="142"/>
      <c r="AF144" s="142"/>
      <c r="AG144" s="142"/>
      <c r="AH144" s="142"/>
    </row>
    <row r="145" s="137" customFormat="true" ht="22.5" hidden="false" customHeight="false" outlineLevel="0" collapsed="false">
      <c r="A145" s="336"/>
      <c r="B145" s="336"/>
      <c r="C145" s="336" t="n">
        <v>1</v>
      </c>
      <c r="D145" s="337"/>
      <c r="E145" s="336"/>
      <c r="F145" s="336"/>
      <c r="G145" s="336"/>
      <c r="H145" s="336"/>
      <c r="I145" s="349"/>
      <c r="J145" s="346"/>
      <c r="K145" s="347"/>
      <c r="L145" s="341" t="e">
        <f aca="false">mergeValue() &amp;"."&amp;mergeValue()&amp;"."&amp;mergeValue()</f>
        <v>#VALUE!</v>
      </c>
      <c r="M145" s="350" t="s">
        <v>196</v>
      </c>
      <c r="N145" s="403"/>
      <c r="O145" s="248"/>
      <c r="P145" s="248"/>
      <c r="Q145" s="248"/>
      <c r="R145" s="248"/>
      <c r="S145" s="248"/>
      <c r="T145" s="248"/>
      <c r="U145" s="248"/>
      <c r="V145" s="248"/>
      <c r="W145" s="345" t="s">
        <v>197</v>
      </c>
      <c r="X145" s="142"/>
      <c r="Y145" s="142"/>
      <c r="Z145" s="142"/>
      <c r="AA145" s="142"/>
      <c r="AB145" s="142"/>
      <c r="AC145" s="142"/>
      <c r="AD145" s="142"/>
      <c r="AE145" s="142"/>
      <c r="AF145" s="142"/>
      <c r="AG145" s="142"/>
      <c r="AH145" s="142"/>
    </row>
    <row r="146" s="137" customFormat="true" ht="22.5" hidden="false" customHeight="false" outlineLevel="0" collapsed="false">
      <c r="A146" s="336"/>
      <c r="B146" s="336"/>
      <c r="C146" s="336"/>
      <c r="D146" s="336" t="n">
        <v>1</v>
      </c>
      <c r="E146" s="336"/>
      <c r="F146" s="336"/>
      <c r="G146" s="336"/>
      <c r="H146" s="336"/>
      <c r="I146" s="349"/>
      <c r="J146" s="346"/>
      <c r="K146" s="347"/>
      <c r="L146" s="341" t="e">
        <f aca="false">mergeValue() &amp;"."&amp;mergeValue()&amp;"."&amp;mergeValue()&amp;"."&amp;mergeValue()</f>
        <v>#VALUE!</v>
      </c>
      <c r="M146" s="351" t="s">
        <v>198</v>
      </c>
      <c r="N146" s="403"/>
      <c r="O146" s="248"/>
      <c r="P146" s="248"/>
      <c r="Q146" s="248"/>
      <c r="R146" s="248"/>
      <c r="S146" s="248"/>
      <c r="T146" s="248"/>
      <c r="U146" s="248"/>
      <c r="V146" s="248"/>
      <c r="W146" s="345" t="s">
        <v>199</v>
      </c>
      <c r="X146" s="142"/>
      <c r="Y146" s="142"/>
      <c r="Z146" s="142"/>
      <c r="AA146" s="142"/>
      <c r="AB146" s="142"/>
      <c r="AC146" s="142"/>
      <c r="AD146" s="142"/>
      <c r="AE146" s="142"/>
      <c r="AF146" s="142"/>
      <c r="AG146" s="142"/>
      <c r="AH146" s="142"/>
    </row>
    <row r="147" s="137" customFormat="true" ht="11.25" hidden="true" customHeight="true" outlineLevel="0" collapsed="false">
      <c r="A147" s="336"/>
      <c r="B147" s="336"/>
      <c r="C147" s="336"/>
      <c r="D147" s="336"/>
      <c r="E147" s="336" t="n">
        <v>1</v>
      </c>
      <c r="F147" s="336"/>
      <c r="G147" s="336"/>
      <c r="H147" s="337" t="n">
        <v>1</v>
      </c>
      <c r="I147" s="336" t="n">
        <v>1</v>
      </c>
      <c r="J147" s="336"/>
      <c r="K147" s="352"/>
      <c r="L147" s="341"/>
      <c r="M147" s="353"/>
      <c r="N147" s="279"/>
      <c r="O147" s="415"/>
      <c r="P147" s="415"/>
      <c r="Q147" s="415"/>
      <c r="R147" s="415"/>
      <c r="S147" s="415"/>
      <c r="T147" s="415"/>
      <c r="U147" s="415"/>
      <c r="V147" s="424"/>
      <c r="W147" s="417"/>
      <c r="X147" s="142"/>
      <c r="Y147" s="142"/>
      <c r="Z147" s="142"/>
      <c r="AA147" s="142"/>
      <c r="AB147" s="142"/>
      <c r="AC147" s="142"/>
      <c r="AD147" s="142"/>
      <c r="AE147" s="142"/>
      <c r="AF147" s="142"/>
      <c r="AG147" s="142"/>
      <c r="AH147" s="142"/>
    </row>
    <row r="148" s="137" customFormat="true" ht="33.75" hidden="false" customHeight="false" outlineLevel="0" collapsed="false">
      <c r="A148" s="336"/>
      <c r="B148" s="336"/>
      <c r="C148" s="336"/>
      <c r="D148" s="336"/>
      <c r="E148" s="336"/>
      <c r="F148" s="336" t="n">
        <v>1</v>
      </c>
      <c r="G148" s="337"/>
      <c r="H148" s="337"/>
      <c r="I148" s="336"/>
      <c r="J148" s="336" t="n">
        <v>1</v>
      </c>
      <c r="K148" s="355"/>
      <c r="L148" s="341" t="e">
        <f aca="false">mergeValue() &amp;"."&amp;mergeValue()&amp;"."&amp;mergeValue()&amp;"."&amp;mergeValue()&amp;"."&amp;mergeValue()</f>
        <v>#VALUE!</v>
      </c>
      <c r="M148" s="356" t="s">
        <v>202</v>
      </c>
      <c r="N148" s="279"/>
      <c r="O148" s="354"/>
      <c r="P148" s="354"/>
      <c r="Q148" s="354"/>
      <c r="R148" s="354"/>
      <c r="S148" s="354"/>
      <c r="T148" s="354"/>
      <c r="U148" s="354"/>
      <c r="V148" s="354"/>
      <c r="W148" s="345" t="s">
        <v>203</v>
      </c>
      <c r="X148" s="142"/>
      <c r="Y148" s="139" t="e">
        <f aca="false">strCheckUnique()</f>
        <v>#VALUE!</v>
      </c>
      <c r="Z148" s="142"/>
      <c r="AA148" s="139"/>
      <c r="AB148" s="142"/>
      <c r="AC148" s="142"/>
      <c r="AD148" s="142"/>
      <c r="AE148" s="142"/>
      <c r="AF148" s="142"/>
      <c r="AG148" s="142"/>
      <c r="AH148" s="142"/>
    </row>
    <row r="149" s="137" customFormat="true" ht="99" hidden="false" customHeight="true" outlineLevel="0" collapsed="false">
      <c r="A149" s="336"/>
      <c r="B149" s="336"/>
      <c r="C149" s="336"/>
      <c r="D149" s="336"/>
      <c r="E149" s="336"/>
      <c r="F149" s="336"/>
      <c r="G149" s="337" t="n">
        <v>1</v>
      </c>
      <c r="H149" s="337"/>
      <c r="I149" s="336"/>
      <c r="J149" s="336"/>
      <c r="K149" s="355" t="n">
        <v>1</v>
      </c>
      <c r="L149" s="341" t="e">
        <f aca="false">mergeValue() &amp;"."&amp;mergeValue()&amp;"."&amp;mergeValue()&amp;"."&amp;mergeValue()&amp;"."&amp;mergeValue()&amp;"."&amp;mergeValue()</f>
        <v>#VALUE!</v>
      </c>
      <c r="M149" s="357"/>
      <c r="N149" s="404"/>
      <c r="O149" s="358"/>
      <c r="P149" s="358"/>
      <c r="Q149" s="359"/>
      <c r="R149" s="360"/>
      <c r="S149" s="361" t="s">
        <v>89</v>
      </c>
      <c r="T149" s="360"/>
      <c r="U149" s="361" t="s">
        <v>38</v>
      </c>
      <c r="V149" s="406"/>
      <c r="W149" s="285" t="s">
        <v>228</v>
      </c>
      <c r="X149" s="142" t="e">
        <f aca="false">strCheckDate()</f>
        <v>#VALUE!</v>
      </c>
      <c r="Y149" s="139"/>
      <c r="Z149" s="139" t="str">
        <f aca="false">IF(M149="","",M149 )</f>
        <v/>
      </c>
      <c r="AA149" s="139"/>
      <c r="AB149" s="139"/>
      <c r="AC149" s="139"/>
      <c r="AD149" s="142"/>
      <c r="AE149" s="142"/>
      <c r="AF149" s="142"/>
      <c r="AG149" s="142"/>
      <c r="AH149" s="142"/>
    </row>
    <row r="150" s="137" customFormat="true" ht="0.2" hidden="false" customHeight="true" outlineLevel="0" collapsed="false">
      <c r="A150" s="336"/>
      <c r="B150" s="336"/>
      <c r="C150" s="336"/>
      <c r="D150" s="336"/>
      <c r="E150" s="336"/>
      <c r="F150" s="336"/>
      <c r="G150" s="337"/>
      <c r="H150" s="337"/>
      <c r="I150" s="336"/>
      <c r="J150" s="336"/>
      <c r="K150" s="355"/>
      <c r="L150" s="362"/>
      <c r="M150" s="343"/>
      <c r="N150" s="404"/>
      <c r="O150" s="358"/>
      <c r="P150" s="358"/>
      <c r="Q150" s="363" t="str">
        <f aca="false">R149 &amp; "-" &amp; T149</f>
        <v>-</v>
      </c>
      <c r="R150" s="360"/>
      <c r="S150" s="361"/>
      <c r="T150" s="360"/>
      <c r="U150" s="361"/>
      <c r="V150" s="406"/>
      <c r="W150" s="285"/>
      <c r="X150" s="142"/>
      <c r="Y150" s="142"/>
      <c r="Z150" s="142"/>
      <c r="AA150" s="142"/>
      <c r="AB150" s="142"/>
      <c r="AC150" s="142"/>
      <c r="AD150" s="142"/>
      <c r="AE150" s="142"/>
      <c r="AF150" s="142"/>
      <c r="AG150" s="142"/>
      <c r="AH150" s="142"/>
    </row>
    <row r="151" s="2" customFormat="true" ht="15" hidden="false" customHeight="true" outlineLevel="0" collapsed="false">
      <c r="A151" s="336"/>
      <c r="B151" s="336"/>
      <c r="C151" s="336"/>
      <c r="D151" s="336"/>
      <c r="E151" s="336"/>
      <c r="F151" s="336"/>
      <c r="G151" s="336"/>
      <c r="H151" s="337"/>
      <c r="I151" s="336"/>
      <c r="J151" s="336"/>
      <c r="K151" s="352"/>
      <c r="L151" s="364"/>
      <c r="M151" s="367" t="s">
        <v>205</v>
      </c>
      <c r="N151" s="371"/>
      <c r="O151" s="407"/>
      <c r="P151" s="407"/>
      <c r="Q151" s="407"/>
      <c r="R151" s="368"/>
      <c r="S151" s="175"/>
      <c r="T151" s="368"/>
      <c r="U151" s="371"/>
      <c r="V151" s="366"/>
      <c r="W151" s="285"/>
      <c r="X151" s="376"/>
      <c r="Y151" s="376"/>
      <c r="Z151" s="376"/>
      <c r="AA151" s="376"/>
      <c r="AB151" s="376"/>
      <c r="AC151" s="376"/>
      <c r="AD151" s="376"/>
      <c r="AE151" s="376"/>
      <c r="AF151" s="376"/>
      <c r="AG151" s="376"/>
      <c r="AH151" s="376"/>
    </row>
    <row r="152" s="2" customFormat="true" ht="15" hidden="false" customHeight="true" outlineLevel="0" collapsed="false">
      <c r="A152" s="336"/>
      <c r="B152" s="336"/>
      <c r="C152" s="336"/>
      <c r="D152" s="336"/>
      <c r="E152" s="336"/>
      <c r="F152" s="336"/>
      <c r="G152" s="336"/>
      <c r="H152" s="337"/>
      <c r="I152" s="336"/>
      <c r="J152" s="336"/>
      <c r="K152" s="352"/>
      <c r="L152" s="364"/>
      <c r="M152" s="371" t="s">
        <v>206</v>
      </c>
      <c r="N152" s="287"/>
      <c r="O152" s="407"/>
      <c r="P152" s="407"/>
      <c r="Q152" s="407"/>
      <c r="R152" s="368"/>
      <c r="S152" s="175"/>
      <c r="T152" s="368"/>
      <c r="U152" s="287"/>
      <c r="V152" s="175"/>
      <c r="W152" s="366"/>
      <c r="X152" s="376"/>
      <c r="Y152" s="376"/>
      <c r="Z152" s="376"/>
      <c r="AA152" s="376"/>
      <c r="AB152" s="376"/>
      <c r="AC152" s="376"/>
      <c r="AD152" s="376"/>
      <c r="AE152" s="376"/>
      <c r="AF152" s="376"/>
      <c r="AG152" s="376"/>
      <c r="AH152" s="376"/>
    </row>
    <row r="153" s="2" customFormat="true" ht="15" hidden="true" customHeight="true" outlineLevel="0" collapsed="false">
      <c r="A153" s="336"/>
      <c r="B153" s="336"/>
      <c r="C153" s="336"/>
      <c r="D153" s="336"/>
      <c r="E153" s="191"/>
      <c r="F153" s="336"/>
      <c r="G153" s="336"/>
      <c r="H153" s="336"/>
      <c r="I153" s="339"/>
      <c r="J153" s="370"/>
      <c r="K153" s="340"/>
      <c r="L153" s="364"/>
      <c r="M153" s="371"/>
      <c r="N153" s="371"/>
      <c r="O153" s="371"/>
      <c r="P153" s="371"/>
      <c r="Q153" s="371"/>
      <c r="R153" s="371"/>
      <c r="S153" s="371"/>
      <c r="T153" s="371"/>
      <c r="U153" s="371"/>
      <c r="V153" s="175"/>
      <c r="W153" s="366"/>
      <c r="X153" s="376"/>
      <c r="Y153" s="376"/>
      <c r="Z153" s="376"/>
      <c r="AA153" s="376"/>
      <c r="AB153" s="376"/>
      <c r="AC153" s="376"/>
      <c r="AD153" s="376"/>
      <c r="AE153" s="376"/>
      <c r="AF153" s="376"/>
      <c r="AG153" s="376"/>
      <c r="AH153" s="376"/>
      <c r="AI153" s="376"/>
    </row>
    <row r="154" s="2" customFormat="true" ht="15" hidden="false" customHeight="true" outlineLevel="0" collapsed="false">
      <c r="A154" s="336"/>
      <c r="B154" s="336"/>
      <c r="C154" s="336"/>
      <c r="D154" s="191"/>
      <c r="E154" s="191"/>
      <c r="F154" s="336"/>
      <c r="G154" s="336"/>
      <c r="H154" s="336"/>
      <c r="I154" s="339"/>
      <c r="J154" s="370"/>
      <c r="K154" s="340"/>
      <c r="L154" s="364"/>
      <c r="M154" s="287" t="s">
        <v>208</v>
      </c>
      <c r="N154" s="374"/>
      <c r="O154" s="407"/>
      <c r="P154" s="407"/>
      <c r="Q154" s="407"/>
      <c r="R154" s="368"/>
      <c r="S154" s="175"/>
      <c r="T154" s="368"/>
      <c r="U154" s="374"/>
      <c r="V154" s="175"/>
      <c r="W154" s="366"/>
      <c r="X154" s="376"/>
      <c r="Y154" s="376"/>
      <c r="Z154" s="376"/>
      <c r="AA154" s="376"/>
      <c r="AB154" s="376"/>
      <c r="AC154" s="376"/>
      <c r="AD154" s="376"/>
      <c r="AE154" s="376"/>
      <c r="AF154" s="376"/>
      <c r="AG154" s="376"/>
      <c r="AH154" s="376"/>
    </row>
    <row r="155" s="2" customFormat="true" ht="15" hidden="false" customHeight="true" outlineLevel="0" collapsed="false">
      <c r="A155" s="336"/>
      <c r="B155" s="336"/>
      <c r="C155" s="191"/>
      <c r="D155" s="191"/>
      <c r="E155" s="191"/>
      <c r="F155" s="191"/>
      <c r="G155" s="372"/>
      <c r="H155" s="339"/>
      <c r="I155" s="3"/>
      <c r="J155" s="370"/>
      <c r="K155" s="373"/>
      <c r="L155" s="364"/>
      <c r="M155" s="374" t="s">
        <v>209</v>
      </c>
      <c r="N155" s="374"/>
      <c r="O155" s="407"/>
      <c r="P155" s="407"/>
      <c r="Q155" s="407"/>
      <c r="R155" s="368"/>
      <c r="S155" s="175"/>
      <c r="T155" s="368"/>
      <c r="U155" s="374"/>
      <c r="V155" s="175"/>
      <c r="W155" s="366"/>
      <c r="X155" s="376"/>
      <c r="Y155" s="376"/>
      <c r="Z155" s="376"/>
      <c r="AA155" s="376"/>
      <c r="AB155" s="376"/>
      <c r="AC155" s="376"/>
      <c r="AD155" s="376"/>
      <c r="AE155" s="376"/>
      <c r="AF155" s="376"/>
      <c r="AG155" s="376"/>
      <c r="AH155" s="376"/>
    </row>
    <row r="156" s="2" customFormat="true" ht="15" hidden="false" customHeight="true" outlineLevel="0" collapsed="false">
      <c r="A156" s="336"/>
      <c r="B156" s="191"/>
      <c r="C156" s="191"/>
      <c r="D156" s="191"/>
      <c r="E156" s="191"/>
      <c r="F156" s="191"/>
      <c r="G156" s="372"/>
      <c r="H156" s="339"/>
      <c r="I156" s="339"/>
      <c r="J156" s="370"/>
      <c r="K156" s="340"/>
      <c r="L156" s="364"/>
      <c r="M156" s="187" t="s">
        <v>119</v>
      </c>
      <c r="N156" s="374"/>
      <c r="O156" s="407"/>
      <c r="P156" s="407"/>
      <c r="Q156" s="407"/>
      <c r="R156" s="368"/>
      <c r="S156" s="175"/>
      <c r="T156" s="368"/>
      <c r="U156" s="374"/>
      <c r="V156" s="175"/>
      <c r="W156" s="366"/>
      <c r="X156" s="376"/>
      <c r="Y156" s="376"/>
      <c r="Z156" s="376"/>
      <c r="AA156" s="376"/>
      <c r="AB156" s="376"/>
      <c r="AC156" s="376"/>
      <c r="AD156" s="376"/>
      <c r="AE156" s="376"/>
      <c r="AF156" s="376"/>
      <c r="AG156" s="376"/>
      <c r="AH156" s="376"/>
    </row>
    <row r="157" s="2" customFormat="true" ht="15" hidden="false" customHeight="true" outlineLevel="0" collapsed="false">
      <c r="L157" s="364"/>
      <c r="M157" s="295" t="s">
        <v>210</v>
      </c>
      <c r="N157" s="374"/>
      <c r="O157" s="407"/>
      <c r="P157" s="407"/>
      <c r="Q157" s="407"/>
      <c r="R157" s="368"/>
      <c r="S157" s="175"/>
      <c r="T157" s="368"/>
      <c r="U157" s="374"/>
      <c r="V157" s="175"/>
      <c r="W157" s="366"/>
      <c r="X157" s="376"/>
      <c r="Y157" s="376"/>
      <c r="Z157" s="376"/>
      <c r="AA157" s="376"/>
      <c r="AB157" s="376"/>
      <c r="AC157" s="376"/>
      <c r="AD157" s="376"/>
      <c r="AE157" s="376"/>
      <c r="AF157" s="376"/>
      <c r="AG157" s="376"/>
      <c r="AH157" s="376"/>
    </row>
    <row r="158" customFormat="false" ht="17.1" hidden="false" customHeight="true" outlineLevel="0" collapsed="false">
      <c r="X158" s="376"/>
      <c r="Y158" s="376"/>
      <c r="Z158" s="376"/>
      <c r="AA158" s="376"/>
      <c r="AB158" s="376"/>
      <c r="AC158" s="376"/>
      <c r="AD158" s="376"/>
      <c r="AE158" s="376"/>
      <c r="AF158" s="376"/>
      <c r="AG158" s="376"/>
      <c r="AH158" s="376"/>
    </row>
    <row r="159" s="563" customFormat="true" ht="17.1" hidden="false" customHeight="true" outlineLevel="0" collapsed="false">
      <c r="G159" s="563" t="s">
        <v>340</v>
      </c>
      <c r="I159" s="563" t="s">
        <v>133</v>
      </c>
      <c r="X159" s="581"/>
      <c r="Y159" s="581"/>
      <c r="Z159" s="581"/>
      <c r="AA159" s="581"/>
      <c r="AB159" s="581"/>
      <c r="AC159" s="581"/>
      <c r="AD159" s="581"/>
      <c r="AE159" s="581"/>
      <c r="AF159" s="581"/>
      <c r="AG159" s="581"/>
      <c r="AH159" s="581"/>
    </row>
    <row r="160" customFormat="false" ht="17.1" hidden="false" customHeight="true" outlineLevel="0" collapsed="false">
      <c r="T160" s="577"/>
      <c r="X160" s="376"/>
      <c r="Y160" s="376"/>
      <c r="Z160" s="376"/>
      <c r="AA160" s="376"/>
      <c r="AB160" s="376"/>
      <c r="AC160" s="376"/>
      <c r="AD160" s="376"/>
      <c r="AE160" s="376"/>
      <c r="AF160" s="376"/>
      <c r="AG160" s="376"/>
      <c r="AH160" s="376"/>
    </row>
    <row r="161" s="137" customFormat="true" ht="22.5" hidden="false" customHeight="false" outlineLevel="0" collapsed="false">
      <c r="A161" s="336" t="n">
        <v>1</v>
      </c>
      <c r="B161" s="337"/>
      <c r="C161" s="337"/>
      <c r="D161" s="337"/>
      <c r="E161" s="338"/>
      <c r="F161" s="336"/>
      <c r="G161" s="336"/>
      <c r="H161" s="336"/>
      <c r="I161" s="302"/>
      <c r="J161" s="339"/>
      <c r="K161" s="340"/>
      <c r="L161" s="341" t="e">
        <f aca="false">mergeValue()</f>
        <v>#VALUE!</v>
      </c>
      <c r="M161" s="342" t="s">
        <v>126</v>
      </c>
      <c r="N161" s="403"/>
      <c r="O161" s="248"/>
      <c r="P161" s="248"/>
      <c r="Q161" s="248"/>
      <c r="R161" s="248"/>
      <c r="S161" s="248"/>
      <c r="T161" s="248"/>
      <c r="U161" s="248"/>
      <c r="V161" s="248"/>
      <c r="W161" s="345" t="s">
        <v>194</v>
      </c>
      <c r="X161" s="142"/>
      <c r="Y161" s="142"/>
      <c r="Z161" s="142"/>
      <c r="AA161" s="142"/>
      <c r="AB161" s="142"/>
      <c r="AC161" s="142"/>
      <c r="AD161" s="142"/>
      <c r="AE161" s="142"/>
      <c r="AF161" s="142"/>
      <c r="AG161" s="142"/>
    </row>
    <row r="162" s="137" customFormat="true" ht="22.5" hidden="false" customHeight="false" outlineLevel="0" collapsed="false">
      <c r="A162" s="336"/>
      <c r="B162" s="336" t="n">
        <v>1</v>
      </c>
      <c r="C162" s="337"/>
      <c r="D162" s="337"/>
      <c r="E162" s="336"/>
      <c r="F162" s="336"/>
      <c r="G162" s="336"/>
      <c r="H162" s="336"/>
      <c r="I162" s="160"/>
      <c r="J162" s="346"/>
      <c r="K162" s="347"/>
      <c r="L162" s="341" t="e">
        <f aca="false">mergeValue() &amp;"."&amp;mergeValue()</f>
        <v>#VALUE!</v>
      </c>
      <c r="M162" s="348" t="s">
        <v>90</v>
      </c>
      <c r="N162" s="403"/>
      <c r="O162" s="248"/>
      <c r="P162" s="248"/>
      <c r="Q162" s="248"/>
      <c r="R162" s="248"/>
      <c r="S162" s="248"/>
      <c r="T162" s="248"/>
      <c r="U162" s="248"/>
      <c r="V162" s="248"/>
      <c r="W162" s="345" t="s">
        <v>195</v>
      </c>
      <c r="X162" s="142"/>
      <c r="Y162" s="142"/>
      <c r="Z162" s="142"/>
      <c r="AA162" s="142"/>
      <c r="AB162" s="142"/>
      <c r="AC162" s="142"/>
      <c r="AD162" s="142"/>
      <c r="AE162" s="142"/>
      <c r="AF162" s="142"/>
      <c r="AG162" s="142"/>
    </row>
    <row r="163" s="137" customFormat="true" ht="22.5" hidden="false" customHeight="false" outlineLevel="0" collapsed="false">
      <c r="A163" s="336"/>
      <c r="B163" s="336"/>
      <c r="C163" s="336" t="n">
        <v>1</v>
      </c>
      <c r="D163" s="337"/>
      <c r="E163" s="336"/>
      <c r="F163" s="336"/>
      <c r="G163" s="336"/>
      <c r="H163" s="336"/>
      <c r="I163" s="349"/>
      <c r="J163" s="346"/>
      <c r="K163" s="347"/>
      <c r="L163" s="341" t="e">
        <f aca="false">mergeValue() &amp;"."&amp;mergeValue()&amp;"."&amp;mergeValue()</f>
        <v>#VALUE!</v>
      </c>
      <c r="M163" s="350" t="s">
        <v>196</v>
      </c>
      <c r="N163" s="403"/>
      <c r="O163" s="248"/>
      <c r="P163" s="248"/>
      <c r="Q163" s="248"/>
      <c r="R163" s="248"/>
      <c r="S163" s="248"/>
      <c r="T163" s="248"/>
      <c r="U163" s="248"/>
      <c r="V163" s="248"/>
      <c r="W163" s="345" t="s">
        <v>197</v>
      </c>
      <c r="X163" s="142"/>
      <c r="Y163" s="142"/>
      <c r="Z163" s="142"/>
      <c r="AA163" s="142"/>
      <c r="AB163" s="142"/>
      <c r="AC163" s="142"/>
      <c r="AD163" s="142"/>
      <c r="AE163" s="142"/>
      <c r="AF163" s="142"/>
      <c r="AG163" s="142"/>
    </row>
    <row r="164" s="137" customFormat="true" ht="22.5" hidden="false" customHeight="false" outlineLevel="0" collapsed="false">
      <c r="A164" s="336"/>
      <c r="B164" s="336"/>
      <c r="C164" s="336"/>
      <c r="D164" s="336" t="n">
        <v>1</v>
      </c>
      <c r="E164" s="336"/>
      <c r="F164" s="336"/>
      <c r="G164" s="336"/>
      <c r="H164" s="336"/>
      <c r="I164" s="349"/>
      <c r="J164" s="346"/>
      <c r="K164" s="347"/>
      <c r="L164" s="341" t="e">
        <f aca="false">mergeValue() &amp;"."&amp;mergeValue()&amp;"."&amp;mergeValue()&amp;"."&amp;mergeValue()</f>
        <v>#VALUE!</v>
      </c>
      <c r="M164" s="351" t="s">
        <v>198</v>
      </c>
      <c r="N164" s="403"/>
      <c r="O164" s="248"/>
      <c r="P164" s="248"/>
      <c r="Q164" s="248"/>
      <c r="R164" s="248"/>
      <c r="S164" s="248"/>
      <c r="T164" s="248"/>
      <c r="U164" s="248"/>
      <c r="V164" s="248"/>
      <c r="W164" s="345" t="s">
        <v>199</v>
      </c>
      <c r="X164" s="142"/>
      <c r="Y164" s="142"/>
      <c r="Z164" s="142"/>
      <c r="AA164" s="142"/>
      <c r="AB164" s="142"/>
      <c r="AC164" s="142"/>
      <c r="AD164" s="142"/>
      <c r="AE164" s="142"/>
      <c r="AF164" s="142"/>
      <c r="AG164" s="142"/>
    </row>
    <row r="165" s="137" customFormat="true" ht="78.75" hidden="false" customHeight="false" outlineLevel="0" collapsed="false">
      <c r="A165" s="336"/>
      <c r="B165" s="336"/>
      <c r="C165" s="336"/>
      <c r="D165" s="336"/>
      <c r="E165" s="336" t="n">
        <v>1</v>
      </c>
      <c r="F165" s="336"/>
      <c r="G165" s="336"/>
      <c r="H165" s="337" t="n">
        <v>1</v>
      </c>
      <c r="I165" s="336" t="n">
        <v>1</v>
      </c>
      <c r="J165" s="336"/>
      <c r="K165" s="352"/>
      <c r="L165" s="341" t="e">
        <f aca="false">mergeValue() &amp;"."&amp;mergeValue()&amp;"."&amp;mergeValue()&amp;"."&amp;mergeValue()&amp;"."&amp;mergeValue()</f>
        <v>#VALUE!</v>
      </c>
      <c r="M165" s="353" t="s">
        <v>200</v>
      </c>
      <c r="N165" s="279"/>
      <c r="O165" s="354"/>
      <c r="P165" s="354"/>
      <c r="Q165" s="354"/>
      <c r="R165" s="354"/>
      <c r="S165" s="354"/>
      <c r="T165" s="354"/>
      <c r="U165" s="354"/>
      <c r="V165" s="354"/>
      <c r="W165" s="345" t="s">
        <v>201</v>
      </c>
      <c r="X165" s="142"/>
      <c r="Y165" s="142"/>
      <c r="Z165" s="142"/>
      <c r="AA165" s="142"/>
      <c r="AB165" s="142"/>
      <c r="AC165" s="142"/>
      <c r="AD165" s="142"/>
      <c r="AE165" s="142"/>
      <c r="AF165" s="142"/>
      <c r="AG165" s="142"/>
    </row>
    <row r="166" s="137" customFormat="true" ht="33.75" hidden="false" customHeight="false" outlineLevel="0" collapsed="false">
      <c r="A166" s="336"/>
      <c r="B166" s="336"/>
      <c r="C166" s="336"/>
      <c r="D166" s="336"/>
      <c r="E166" s="336"/>
      <c r="F166" s="336" t="n">
        <v>1</v>
      </c>
      <c r="G166" s="337"/>
      <c r="H166" s="337"/>
      <c r="I166" s="336"/>
      <c r="J166" s="336" t="n">
        <v>1</v>
      </c>
      <c r="K166" s="355"/>
      <c r="L166" s="341" t="e">
        <f aca="false">mergeValue() &amp;"."&amp;mergeValue()&amp;"."&amp;mergeValue()&amp;"."&amp;mergeValue()&amp;"."&amp;mergeValue()&amp;"."&amp;mergeValue()</f>
        <v>#VALUE!</v>
      </c>
      <c r="M166" s="356" t="s">
        <v>202</v>
      </c>
      <c r="N166" s="279"/>
      <c r="O166" s="354"/>
      <c r="P166" s="354"/>
      <c r="Q166" s="354"/>
      <c r="R166" s="354"/>
      <c r="S166" s="354"/>
      <c r="T166" s="354"/>
      <c r="U166" s="354"/>
      <c r="V166" s="354"/>
      <c r="W166" s="345" t="s">
        <v>203</v>
      </c>
      <c r="X166" s="142"/>
      <c r="Y166" s="139" t="e">
        <f aca="false">strCheckUnique()</f>
        <v>#VALUE!</v>
      </c>
      <c r="Z166" s="142"/>
      <c r="AA166" s="139" t="str">
        <f aca="false">IF(O166="","",O166 &amp; ":_")</f>
        <v/>
      </c>
      <c r="AB166" s="142"/>
      <c r="AC166" s="142"/>
      <c r="AD166" s="142"/>
      <c r="AE166" s="142"/>
      <c r="AF166" s="142"/>
      <c r="AG166" s="142"/>
    </row>
    <row r="167" s="137" customFormat="true" ht="122.1" hidden="false" customHeight="true" outlineLevel="0" collapsed="false">
      <c r="A167" s="336"/>
      <c r="B167" s="336"/>
      <c r="C167" s="336"/>
      <c r="D167" s="336"/>
      <c r="E167" s="336"/>
      <c r="F167" s="336"/>
      <c r="G167" s="337" t="n">
        <v>1</v>
      </c>
      <c r="H167" s="337"/>
      <c r="I167" s="336"/>
      <c r="J167" s="336"/>
      <c r="K167" s="355" t="n">
        <v>1</v>
      </c>
      <c r="L167" s="341" t="e">
        <f aca="false">mergeValue() &amp;"."&amp;mergeValue()&amp;"."&amp;mergeValue()&amp;"."&amp;mergeValue()&amp;"."&amp;mergeValue()&amp;"."&amp;mergeValue()&amp;"."&amp;mergeValue()</f>
        <v>#VALUE!</v>
      </c>
      <c r="M167" s="357"/>
      <c r="N167" s="404"/>
      <c r="O167" s="405"/>
      <c r="P167" s="358"/>
      <c r="Q167" s="358"/>
      <c r="R167" s="360"/>
      <c r="S167" s="361" t="s">
        <v>89</v>
      </c>
      <c r="T167" s="360"/>
      <c r="U167" s="361" t="s">
        <v>89</v>
      </c>
      <c r="V167" s="406"/>
      <c r="W167" s="285" t="s">
        <v>204</v>
      </c>
      <c r="X167" s="142" t="e">
        <f aca="false">strCheckDate()</f>
        <v>#VALUE!</v>
      </c>
      <c r="Y167" s="139"/>
      <c r="Z167" s="139" t="str">
        <f aca="false">IF(M167="","",M167 )</f>
        <v/>
      </c>
      <c r="AA167" s="139"/>
      <c r="AB167" s="139"/>
      <c r="AC167" s="139"/>
      <c r="AD167" s="142"/>
      <c r="AE167" s="142"/>
      <c r="AF167" s="142"/>
      <c r="AG167" s="142"/>
    </row>
    <row r="168" s="137" customFormat="true" ht="11.25" hidden="true" customHeight="true" outlineLevel="0" collapsed="false">
      <c r="A168" s="336"/>
      <c r="B168" s="336"/>
      <c r="C168" s="336"/>
      <c r="D168" s="336"/>
      <c r="E168" s="336"/>
      <c r="F168" s="336"/>
      <c r="G168" s="337"/>
      <c r="H168" s="337"/>
      <c r="I168" s="336"/>
      <c r="J168" s="336"/>
      <c r="K168" s="355"/>
      <c r="L168" s="362"/>
      <c r="M168" s="343"/>
      <c r="N168" s="404"/>
      <c r="O168" s="363"/>
      <c r="P168" s="358"/>
      <c r="Q168" s="363" t="str">
        <f aca="false">R167 &amp; "-" &amp; T167</f>
        <v>-</v>
      </c>
      <c r="R168" s="360"/>
      <c r="S168" s="361"/>
      <c r="T168" s="360"/>
      <c r="U168" s="361"/>
      <c r="V168" s="406"/>
      <c r="W168" s="285"/>
      <c r="X168" s="142"/>
      <c r="Y168" s="142"/>
      <c r="Z168" s="142"/>
      <c r="AA168" s="142"/>
      <c r="AB168" s="142"/>
      <c r="AC168" s="142"/>
      <c r="AD168" s="142"/>
      <c r="AE168" s="142"/>
      <c r="AF168" s="142"/>
      <c r="AG168" s="142"/>
    </row>
    <row r="169" s="2" customFormat="true" ht="15" hidden="false" customHeight="true" outlineLevel="0" collapsed="false">
      <c r="A169" s="336"/>
      <c r="B169" s="336"/>
      <c r="C169" s="336"/>
      <c r="D169" s="336"/>
      <c r="E169" s="336"/>
      <c r="F169" s="336"/>
      <c r="G169" s="336"/>
      <c r="H169" s="337"/>
      <c r="I169" s="336"/>
      <c r="J169" s="336"/>
      <c r="K169" s="352"/>
      <c r="L169" s="364"/>
      <c r="M169" s="365" t="s">
        <v>205</v>
      </c>
      <c r="N169" s="371"/>
      <c r="O169" s="407"/>
      <c r="P169" s="407"/>
      <c r="Q169" s="407"/>
      <c r="R169" s="368"/>
      <c r="S169" s="175"/>
      <c r="T169" s="368"/>
      <c r="U169" s="371"/>
      <c r="V169" s="366"/>
      <c r="W169" s="285"/>
      <c r="X169" s="376"/>
      <c r="Y169" s="376"/>
      <c r="Z169" s="376"/>
      <c r="AA169" s="376"/>
      <c r="AB169" s="376"/>
      <c r="AC169" s="376"/>
      <c r="AD169" s="376"/>
      <c r="AE169" s="376"/>
      <c r="AF169" s="376"/>
      <c r="AG169" s="376"/>
    </row>
    <row r="170" s="2" customFormat="true" ht="15" hidden="false" customHeight="true" outlineLevel="0" collapsed="false">
      <c r="A170" s="336"/>
      <c r="B170" s="336"/>
      <c r="C170" s="336"/>
      <c r="D170" s="336"/>
      <c r="E170" s="336"/>
      <c r="F170" s="336"/>
      <c r="G170" s="336"/>
      <c r="H170" s="337"/>
      <c r="I170" s="336"/>
      <c r="J170" s="336"/>
      <c r="K170" s="352"/>
      <c r="L170" s="364"/>
      <c r="M170" s="367" t="s">
        <v>206</v>
      </c>
      <c r="N170" s="287"/>
      <c r="O170" s="407"/>
      <c r="P170" s="407"/>
      <c r="Q170" s="407"/>
      <c r="R170" s="368"/>
      <c r="S170" s="175"/>
      <c r="T170" s="368"/>
      <c r="U170" s="287"/>
      <c r="V170" s="175"/>
      <c r="W170" s="366"/>
      <c r="X170" s="376"/>
      <c r="Y170" s="376"/>
      <c r="Z170" s="376"/>
      <c r="AA170" s="376"/>
      <c r="AB170" s="376"/>
      <c r="AC170" s="376"/>
      <c r="AD170" s="376"/>
      <c r="AE170" s="376"/>
      <c r="AF170" s="376"/>
      <c r="AG170" s="376"/>
    </row>
    <row r="171" s="2" customFormat="true" ht="15" hidden="false" customHeight="true" outlineLevel="0" collapsed="false">
      <c r="A171" s="336"/>
      <c r="B171" s="336"/>
      <c r="C171" s="336"/>
      <c r="D171" s="336"/>
      <c r="E171" s="191"/>
      <c r="F171" s="336"/>
      <c r="G171" s="336"/>
      <c r="H171" s="336"/>
      <c r="I171" s="339"/>
      <c r="J171" s="370"/>
      <c r="K171" s="340"/>
      <c r="L171" s="364"/>
      <c r="M171" s="371" t="s">
        <v>207</v>
      </c>
      <c r="N171" s="374"/>
      <c r="O171" s="407"/>
      <c r="P171" s="407"/>
      <c r="Q171" s="407"/>
      <c r="R171" s="368"/>
      <c r="S171" s="175"/>
      <c r="T171" s="368"/>
      <c r="U171" s="374"/>
      <c r="V171" s="175"/>
      <c r="W171" s="366"/>
      <c r="X171" s="376"/>
      <c r="Y171" s="376"/>
      <c r="Z171" s="376"/>
      <c r="AA171" s="376"/>
      <c r="AB171" s="376"/>
      <c r="AC171" s="376"/>
      <c r="AD171" s="376"/>
      <c r="AE171" s="376"/>
      <c r="AF171" s="376"/>
      <c r="AG171" s="376"/>
    </row>
    <row r="172" s="2" customFormat="true" ht="15" hidden="false" customHeight="true" outlineLevel="0" collapsed="false">
      <c r="A172" s="336"/>
      <c r="B172" s="336"/>
      <c r="C172" s="336"/>
      <c r="D172" s="191"/>
      <c r="E172" s="191"/>
      <c r="F172" s="336"/>
      <c r="G172" s="336"/>
      <c r="H172" s="336"/>
      <c r="I172" s="339"/>
      <c r="J172" s="370"/>
      <c r="K172" s="340"/>
      <c r="L172" s="364"/>
      <c r="M172" s="287" t="s">
        <v>208</v>
      </c>
      <c r="N172" s="374"/>
      <c r="O172" s="407"/>
      <c r="P172" s="407"/>
      <c r="Q172" s="407"/>
      <c r="R172" s="368"/>
      <c r="S172" s="175"/>
      <c r="T172" s="368"/>
      <c r="U172" s="374"/>
      <c r="V172" s="175"/>
      <c r="W172" s="366"/>
      <c r="X172" s="376"/>
      <c r="Y172" s="376"/>
      <c r="Z172" s="376"/>
      <c r="AA172" s="376"/>
      <c r="AB172" s="376"/>
      <c r="AC172" s="376"/>
      <c r="AD172" s="376"/>
      <c r="AE172" s="376"/>
      <c r="AF172" s="376"/>
      <c r="AG172" s="376"/>
    </row>
    <row r="173" s="2" customFormat="true" ht="15" hidden="false" customHeight="true" outlineLevel="0" collapsed="false">
      <c r="A173" s="336"/>
      <c r="B173" s="336"/>
      <c r="C173" s="191"/>
      <c r="D173" s="191"/>
      <c r="E173" s="191"/>
      <c r="F173" s="191"/>
      <c r="G173" s="372"/>
      <c r="H173" s="339"/>
      <c r="I173" s="3"/>
      <c r="J173" s="370"/>
      <c r="K173" s="373"/>
      <c r="L173" s="364"/>
      <c r="M173" s="374" t="s">
        <v>209</v>
      </c>
      <c r="N173" s="374"/>
      <c r="O173" s="407"/>
      <c r="P173" s="407"/>
      <c r="Q173" s="407"/>
      <c r="R173" s="368"/>
      <c r="S173" s="175"/>
      <c r="T173" s="368"/>
      <c r="U173" s="374"/>
      <c r="V173" s="175"/>
      <c r="W173" s="366"/>
      <c r="X173" s="376"/>
      <c r="Y173" s="376"/>
      <c r="Z173" s="376"/>
      <c r="AA173" s="376"/>
      <c r="AB173" s="376"/>
      <c r="AC173" s="376"/>
      <c r="AD173" s="376"/>
      <c r="AE173" s="376"/>
      <c r="AF173" s="376"/>
      <c r="AG173" s="376"/>
    </row>
    <row r="174" s="2" customFormat="true" ht="15" hidden="false" customHeight="true" outlineLevel="0" collapsed="false">
      <c r="A174" s="336"/>
      <c r="B174" s="191"/>
      <c r="C174" s="191"/>
      <c r="D174" s="191"/>
      <c r="E174" s="191"/>
      <c r="F174" s="191"/>
      <c r="G174" s="372"/>
      <c r="H174" s="339"/>
      <c r="I174" s="339"/>
      <c r="J174" s="370"/>
      <c r="K174" s="340"/>
      <c r="L174" s="364"/>
      <c r="M174" s="187" t="s">
        <v>119</v>
      </c>
      <c r="N174" s="374"/>
      <c r="O174" s="407"/>
      <c r="P174" s="407"/>
      <c r="Q174" s="407"/>
      <c r="R174" s="368"/>
      <c r="S174" s="175"/>
      <c r="T174" s="368"/>
      <c r="U174" s="374"/>
      <c r="V174" s="175"/>
      <c r="W174" s="366"/>
      <c r="X174" s="376"/>
      <c r="Y174" s="376"/>
      <c r="Z174" s="376"/>
      <c r="AA174" s="376"/>
      <c r="AB174" s="376"/>
      <c r="AC174" s="376"/>
      <c r="AD174" s="376"/>
      <c r="AE174" s="376"/>
      <c r="AF174" s="376"/>
      <c r="AG174" s="376"/>
    </row>
    <row r="175" s="2" customFormat="true" ht="15" hidden="false" customHeight="true" outlineLevel="0" collapsed="false">
      <c r="L175" s="364"/>
      <c r="M175" s="295" t="s">
        <v>210</v>
      </c>
      <c r="N175" s="374"/>
      <c r="O175" s="407"/>
      <c r="P175" s="407"/>
      <c r="Q175" s="407"/>
      <c r="R175" s="368"/>
      <c r="S175" s="175"/>
      <c r="T175" s="368"/>
      <c r="U175" s="374"/>
      <c r="V175" s="407"/>
      <c r="W175" s="407"/>
      <c r="X175" s="407"/>
      <c r="Y175" s="368"/>
      <c r="Z175" s="175"/>
      <c r="AA175" s="368"/>
      <c r="AB175" s="374"/>
      <c r="AC175" s="175"/>
      <c r="AD175" s="366"/>
      <c r="AE175" s="376"/>
      <c r="AF175" s="376"/>
      <c r="AG175" s="376"/>
    </row>
    <row r="177" s="563" customFormat="true" ht="17.1" hidden="false" customHeight="true" outlineLevel="0" collapsed="false">
      <c r="G177" s="563" t="s">
        <v>340</v>
      </c>
      <c r="I177" s="563" t="s">
        <v>134</v>
      </c>
    </row>
    <row r="178" customFormat="false" ht="17.1" hidden="false" customHeight="true" outlineLevel="0" collapsed="false">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7"/>
      <c r="AL178" s="577"/>
      <c r="AM178" s="577"/>
    </row>
    <row r="179" s="137" customFormat="true" ht="22.5" hidden="false" customHeight="false" outlineLevel="0" collapsed="false">
      <c r="A179" s="336" t="n">
        <v>1</v>
      </c>
      <c r="B179" s="337"/>
      <c r="C179" s="337"/>
      <c r="D179" s="337"/>
      <c r="E179" s="337"/>
      <c r="F179" s="337"/>
      <c r="G179" s="338"/>
      <c r="H179" s="338"/>
      <c r="I179" s="302"/>
      <c r="J179" s="305"/>
      <c r="K179" s="305"/>
      <c r="L179" s="341" t="e">
        <f aca="false">mergeValue()</f>
        <v>#VALUE!</v>
      </c>
      <c r="M179" s="342" t="s">
        <v>126</v>
      </c>
      <c r="N179" s="403"/>
      <c r="O179" s="248"/>
      <c r="P179" s="248"/>
      <c r="Q179" s="248"/>
      <c r="R179" s="248"/>
      <c r="S179" s="248"/>
      <c r="T179" s="248"/>
      <c r="U179" s="248"/>
      <c r="V179" s="248"/>
      <c r="W179" s="248"/>
      <c r="X179" s="279" t="s">
        <v>194</v>
      </c>
      <c r="Y179" s="142"/>
      <c r="Z179" s="142"/>
      <c r="AA179" s="142"/>
      <c r="AB179" s="142"/>
      <c r="AC179" s="142"/>
      <c r="AD179" s="142"/>
      <c r="AE179" s="142"/>
      <c r="AF179" s="142"/>
      <c r="AG179" s="142"/>
    </row>
    <row r="180" s="137" customFormat="true" ht="22.5" hidden="false" customHeight="false" outlineLevel="0" collapsed="false">
      <c r="A180" s="336"/>
      <c r="B180" s="336" t="n">
        <v>1</v>
      </c>
      <c r="C180" s="337"/>
      <c r="D180" s="337"/>
      <c r="E180" s="337"/>
      <c r="F180" s="337"/>
      <c r="G180" s="435"/>
      <c r="H180" s="336"/>
      <c r="I180" s="428"/>
      <c r="J180" s="427"/>
      <c r="L180" s="341" t="e">
        <f aca="false">mergeValue() &amp;"."&amp;mergeValue()</f>
        <v>#VALUE!</v>
      </c>
      <c r="M180" s="348" t="s">
        <v>90</v>
      </c>
      <c r="N180" s="403"/>
      <c r="O180" s="248"/>
      <c r="P180" s="248"/>
      <c r="Q180" s="248"/>
      <c r="R180" s="248"/>
      <c r="S180" s="248"/>
      <c r="T180" s="248"/>
      <c r="U180" s="248"/>
      <c r="V180" s="248"/>
      <c r="W180" s="248"/>
      <c r="X180" s="279" t="s">
        <v>195</v>
      </c>
      <c r="Y180" s="142"/>
      <c r="Z180" s="142"/>
      <c r="AA180" s="142"/>
      <c r="AB180" s="142"/>
      <c r="AC180" s="142"/>
      <c r="AD180" s="142"/>
      <c r="AE180" s="142"/>
      <c r="AF180" s="142"/>
      <c r="AG180" s="142"/>
    </row>
    <row r="181" s="137" customFormat="true" ht="22.5" hidden="false" customHeight="false" outlineLevel="0" collapsed="false">
      <c r="A181" s="336"/>
      <c r="B181" s="336"/>
      <c r="C181" s="336" t="n">
        <v>1</v>
      </c>
      <c r="D181" s="337"/>
      <c r="E181" s="337"/>
      <c r="F181" s="337"/>
      <c r="G181" s="435"/>
      <c r="H181" s="336"/>
      <c r="I181" s="468"/>
      <c r="J181" s="427"/>
      <c r="L181" s="341" t="e">
        <f aca="false">mergeValue() &amp;"."&amp;mergeValue()&amp;"."&amp;mergeValue()</f>
        <v>#VALUE!</v>
      </c>
      <c r="M181" s="350" t="s">
        <v>196</v>
      </c>
      <c r="N181" s="403"/>
      <c r="O181" s="248"/>
      <c r="P181" s="248"/>
      <c r="Q181" s="248"/>
      <c r="R181" s="248"/>
      <c r="S181" s="248"/>
      <c r="T181" s="248"/>
      <c r="U181" s="248"/>
      <c r="V181" s="248"/>
      <c r="W181" s="248"/>
      <c r="X181" s="279" t="s">
        <v>197</v>
      </c>
      <c r="Y181" s="142"/>
      <c r="Z181" s="142"/>
      <c r="AA181" s="142"/>
      <c r="AB181" s="142"/>
      <c r="AC181" s="142"/>
      <c r="AD181" s="142"/>
      <c r="AE181" s="142"/>
      <c r="AF181" s="142"/>
      <c r="AG181" s="142"/>
    </row>
    <row r="182" s="137" customFormat="true" ht="22.5" hidden="false" customHeight="false" outlineLevel="0" collapsed="false">
      <c r="A182" s="336"/>
      <c r="B182" s="336"/>
      <c r="C182" s="336"/>
      <c r="D182" s="336" t="n">
        <v>1</v>
      </c>
      <c r="E182" s="337"/>
      <c r="F182" s="337"/>
      <c r="G182" s="435"/>
      <c r="H182" s="336"/>
      <c r="I182" s="468"/>
      <c r="J182" s="469"/>
      <c r="L182" s="341" t="e">
        <f aca="false">mergeValue() &amp;"."&amp;mergeValue()&amp;"."&amp;mergeValue()&amp;"."&amp;mergeValue()</f>
        <v>#VALUE!</v>
      </c>
      <c r="M182" s="351" t="s">
        <v>198</v>
      </c>
      <c r="N182" s="403"/>
      <c r="O182" s="248"/>
      <c r="P182" s="248"/>
      <c r="Q182" s="248"/>
      <c r="R182" s="248"/>
      <c r="S182" s="248"/>
      <c r="T182" s="248"/>
      <c r="U182" s="248"/>
      <c r="V182" s="248"/>
      <c r="W182" s="248"/>
      <c r="X182" s="470" t="s">
        <v>256</v>
      </c>
      <c r="Y182" s="142"/>
      <c r="Z182" s="142"/>
      <c r="AA182" s="142"/>
      <c r="AB182" s="142"/>
      <c r="AC182" s="142"/>
      <c r="AD182" s="142"/>
      <c r="AE182" s="142"/>
      <c r="AF182" s="142"/>
      <c r="AG182" s="142"/>
    </row>
    <row r="183" s="137" customFormat="true" ht="56.25" hidden="false" customHeight="true" outlineLevel="0" collapsed="false">
      <c r="A183" s="336"/>
      <c r="B183" s="336"/>
      <c r="C183" s="336"/>
      <c r="D183" s="336"/>
      <c r="E183" s="337" t="n">
        <v>1</v>
      </c>
      <c r="F183" s="337"/>
      <c r="G183" s="435"/>
      <c r="H183" s="336"/>
      <c r="I183" s="468"/>
      <c r="J183" s="469"/>
      <c r="K183" s="138"/>
      <c r="L183" s="341" t="e">
        <f aca="false">mergeValue() &amp;"."&amp;mergeValue()&amp;"."&amp;mergeValue()&amp;"."&amp;mergeValue()&amp;"."&amp;mergeValue()</f>
        <v>#VALUE!</v>
      </c>
      <c r="M183" s="471"/>
      <c r="N183" s="240"/>
      <c r="O183" s="472"/>
      <c r="P183" s="473"/>
      <c r="Q183" s="451"/>
      <c r="R183" s="451"/>
      <c r="S183" s="360"/>
      <c r="T183" s="361" t="s">
        <v>89</v>
      </c>
      <c r="U183" s="360"/>
      <c r="V183" s="361" t="s">
        <v>89</v>
      </c>
      <c r="W183" s="588"/>
      <c r="X183" s="285" t="s">
        <v>263</v>
      </c>
      <c r="Y183" s="142" t="e">
        <f aca="false">strCheckDateTwo()</f>
        <v>#VALUE!</v>
      </c>
      <c r="Z183" s="142"/>
      <c r="AA183" s="142"/>
      <c r="AB183" s="142"/>
      <c r="AC183" s="142"/>
      <c r="AD183" s="142"/>
      <c r="AE183" s="142"/>
      <c r="AF183" s="142"/>
      <c r="AG183" s="142"/>
    </row>
    <row r="184" s="137" customFormat="true" ht="14.25" hidden="true" customHeight="true" outlineLevel="0" collapsed="false">
      <c r="A184" s="336"/>
      <c r="B184" s="336"/>
      <c r="C184" s="336"/>
      <c r="D184" s="336"/>
      <c r="E184" s="337"/>
      <c r="F184" s="337"/>
      <c r="G184" s="435"/>
      <c r="H184" s="336"/>
      <c r="I184" s="468"/>
      <c r="J184" s="469"/>
      <c r="K184" s="138"/>
      <c r="L184" s="415"/>
      <c r="M184" s="449"/>
      <c r="N184" s="343"/>
      <c r="O184" s="343"/>
      <c r="P184" s="343"/>
      <c r="Q184" s="343"/>
      <c r="R184" s="363" t="str">
        <f aca="false">S183 &amp; "-" &amp; U183</f>
        <v>-</v>
      </c>
      <c r="S184" s="476"/>
      <c r="T184" s="404"/>
      <c r="U184" s="476"/>
      <c r="V184" s="343"/>
      <c r="W184" s="343"/>
      <c r="X184" s="285"/>
      <c r="Y184" s="142"/>
      <c r="Z184" s="142"/>
      <c r="AA184" s="142"/>
      <c r="AB184" s="142"/>
      <c r="AC184" s="142"/>
      <c r="AD184" s="142"/>
      <c r="AE184" s="142"/>
      <c r="AF184" s="142"/>
      <c r="AG184" s="142"/>
    </row>
    <row r="185" s="137" customFormat="true" ht="15" hidden="false" customHeight="true" outlineLevel="0" collapsed="false">
      <c r="A185" s="336"/>
      <c r="B185" s="336"/>
      <c r="C185" s="336"/>
      <c r="D185" s="336"/>
      <c r="E185" s="337"/>
      <c r="F185" s="337"/>
      <c r="G185" s="435"/>
      <c r="H185" s="336"/>
      <c r="I185" s="468"/>
      <c r="J185" s="469"/>
      <c r="K185" s="138"/>
      <c r="L185" s="364"/>
      <c r="M185" s="371" t="s">
        <v>258</v>
      </c>
      <c r="N185" s="374"/>
      <c r="O185" s="407"/>
      <c r="P185" s="407"/>
      <c r="Q185" s="407"/>
      <c r="R185" s="407"/>
      <c r="S185" s="368"/>
      <c r="T185" s="175"/>
      <c r="U185" s="368"/>
      <c r="V185" s="374"/>
      <c r="W185" s="374"/>
      <c r="X185" s="285"/>
      <c r="Y185" s="142"/>
      <c r="Z185" s="142"/>
      <c r="AA185" s="142"/>
      <c r="AB185" s="142"/>
      <c r="AC185" s="142"/>
      <c r="AD185" s="142"/>
      <c r="AE185" s="142"/>
      <c r="AF185" s="142"/>
      <c r="AG185" s="142"/>
    </row>
    <row r="186" s="2" customFormat="true" ht="15" hidden="false" customHeight="true" outlineLevel="0" collapsed="false">
      <c r="A186" s="336"/>
      <c r="B186" s="336"/>
      <c r="C186" s="336"/>
      <c r="D186" s="376"/>
      <c r="E186" s="376"/>
      <c r="F186" s="376"/>
      <c r="G186" s="435"/>
      <c r="H186" s="376"/>
      <c r="I186" s="468"/>
      <c r="J186" s="370"/>
      <c r="K186" s="339"/>
      <c r="L186" s="364"/>
      <c r="M186" s="287" t="s">
        <v>208</v>
      </c>
      <c r="N186" s="374"/>
      <c r="O186" s="407"/>
      <c r="P186" s="407"/>
      <c r="Q186" s="407"/>
      <c r="R186" s="407"/>
      <c r="S186" s="368"/>
      <c r="T186" s="175"/>
      <c r="U186" s="368"/>
      <c r="V186" s="374"/>
      <c r="W186" s="175"/>
      <c r="X186" s="366"/>
      <c r="Y186" s="376"/>
      <c r="Z186" s="376"/>
      <c r="AA186" s="376"/>
      <c r="AB186" s="376"/>
      <c r="AC186" s="376"/>
      <c r="AD186" s="376"/>
      <c r="AE186" s="376"/>
      <c r="AF186" s="376"/>
      <c r="AG186" s="376"/>
    </row>
    <row r="187" s="2" customFormat="true" ht="15" hidden="false" customHeight="true" outlineLevel="0" collapsed="false">
      <c r="A187" s="336"/>
      <c r="B187" s="336"/>
      <c r="C187" s="376"/>
      <c r="D187" s="376"/>
      <c r="E187" s="376"/>
      <c r="F187" s="376"/>
      <c r="G187" s="435"/>
      <c r="H187" s="376"/>
      <c r="I187" s="339"/>
      <c r="J187" s="370"/>
      <c r="K187" s="339"/>
      <c r="L187" s="364"/>
      <c r="M187" s="374" t="s">
        <v>209</v>
      </c>
      <c r="N187" s="374"/>
      <c r="O187" s="407"/>
      <c r="P187" s="407"/>
      <c r="Q187" s="407"/>
      <c r="R187" s="407"/>
      <c r="S187" s="368"/>
      <c r="T187" s="175"/>
      <c r="U187" s="368"/>
      <c r="V187" s="374"/>
      <c r="W187" s="175"/>
      <c r="X187" s="366"/>
      <c r="Y187" s="376"/>
      <c r="Z187" s="376"/>
      <c r="AA187" s="376"/>
      <c r="AB187" s="376"/>
      <c r="AC187" s="376"/>
      <c r="AD187" s="376"/>
      <c r="AE187" s="376"/>
      <c r="AF187" s="376"/>
      <c r="AG187" s="376"/>
    </row>
    <row r="188" s="2" customFormat="true" ht="15" hidden="false" customHeight="true" outlineLevel="0" collapsed="false">
      <c r="A188" s="336"/>
      <c r="B188" s="376"/>
      <c r="C188" s="376"/>
      <c r="D188" s="376"/>
      <c r="E188" s="376"/>
      <c r="F188" s="376"/>
      <c r="G188" s="435"/>
      <c r="H188" s="376"/>
      <c r="I188" s="339"/>
      <c r="J188" s="370"/>
      <c r="K188" s="339"/>
      <c r="L188" s="364"/>
      <c r="M188" s="187" t="s">
        <v>119</v>
      </c>
      <c r="N188" s="374"/>
      <c r="O188" s="407"/>
      <c r="P188" s="407"/>
      <c r="Q188" s="407"/>
      <c r="R188" s="407"/>
      <c r="S188" s="368"/>
      <c r="T188" s="175"/>
      <c r="U188" s="368"/>
      <c r="V188" s="374"/>
      <c r="W188" s="175"/>
      <c r="X188" s="366"/>
      <c r="Y188" s="376"/>
      <c r="Z188" s="376"/>
      <c r="AA188" s="376"/>
      <c r="AB188" s="376"/>
      <c r="AC188" s="376"/>
      <c r="AD188" s="376"/>
      <c r="AE188" s="376"/>
      <c r="AF188" s="376"/>
      <c r="AG188" s="376"/>
    </row>
    <row r="189" s="2" customFormat="true" ht="15" hidden="false" customHeight="true" outlineLevel="0" collapsed="false">
      <c r="G189" s="463"/>
      <c r="H189" s="339"/>
      <c r="I189" s="3"/>
      <c r="J189" s="370"/>
      <c r="L189" s="364"/>
      <c r="M189" s="295" t="s">
        <v>210</v>
      </c>
      <c r="N189" s="374"/>
      <c r="O189" s="407"/>
      <c r="P189" s="407"/>
      <c r="Q189" s="407"/>
      <c r="R189" s="407"/>
      <c r="S189" s="368"/>
      <c r="T189" s="175"/>
      <c r="U189" s="368"/>
      <c r="V189" s="374"/>
      <c r="W189" s="175"/>
      <c r="X189" s="366"/>
      <c r="Y189" s="376"/>
      <c r="Z189" s="376"/>
      <c r="AA189" s="376"/>
      <c r="AB189" s="376"/>
      <c r="AC189" s="376"/>
      <c r="AD189" s="376"/>
      <c r="AE189" s="376"/>
      <c r="AF189" s="376"/>
      <c r="AG189" s="376"/>
    </row>
    <row r="190" customFormat="false" ht="15" hidden="false" customHeight="true" outlineLevel="0" collapsed="false">
      <c r="G190" s="463"/>
      <c r="H190" s="339"/>
      <c r="I190" s="339"/>
      <c r="J190" s="370"/>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76"/>
      <c r="AM190" s="376"/>
      <c r="AN190" s="376"/>
      <c r="AO190" s="376"/>
      <c r="AP190" s="376"/>
      <c r="AQ190" s="376"/>
      <c r="AR190" s="376"/>
      <c r="AS190" s="376"/>
      <c r="AT190" s="376"/>
      <c r="AU190" s="376"/>
    </row>
    <row r="191" s="563" customFormat="true" ht="17.1" hidden="false" customHeight="true" outlineLevel="0" collapsed="false">
      <c r="G191" s="563" t="s">
        <v>340</v>
      </c>
      <c r="I191" s="563" t="s">
        <v>135</v>
      </c>
    </row>
    <row r="192" customFormat="false" ht="17.1" hidden="false" customHeight="true" outlineLevel="0" collapsed="false">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7"/>
      <c r="AL192" s="577"/>
    </row>
    <row r="193" s="137" customFormat="true" ht="22.5" hidden="false" customHeight="false" outlineLevel="0" collapsed="false">
      <c r="A193" s="336" t="n">
        <v>1</v>
      </c>
      <c r="B193" s="337"/>
      <c r="C193" s="337"/>
      <c r="D193" s="337"/>
      <c r="E193" s="337"/>
      <c r="F193" s="142"/>
      <c r="G193" s="265"/>
      <c r="H193" s="265"/>
      <c r="I193" s="303"/>
      <c r="J193" s="305"/>
      <c r="K193" s="305"/>
      <c r="L193" s="341" t="e">
        <f aca="false">mergeValue()</f>
        <v>#VALUE!</v>
      </c>
      <c r="M193" s="342" t="s">
        <v>126</v>
      </c>
      <c r="N193" s="444"/>
      <c r="O193" s="444"/>
      <c r="P193" s="444"/>
      <c r="Q193" s="444"/>
      <c r="R193" s="444"/>
      <c r="S193" s="444"/>
      <c r="T193" s="444"/>
      <c r="U193" s="444"/>
      <c r="V193" s="444"/>
      <c r="W193" s="444"/>
      <c r="X193" s="444"/>
      <c r="Y193" s="444"/>
      <c r="Z193" s="444"/>
      <c r="AA193" s="444"/>
      <c r="AB193" s="444"/>
      <c r="AC193" s="444"/>
      <c r="AD193" s="444"/>
      <c r="AE193" s="444"/>
      <c r="AF193" s="444"/>
      <c r="AG193" s="279" t="s">
        <v>194</v>
      </c>
      <c r="AH193" s="142"/>
      <c r="AI193" s="142"/>
      <c r="AJ193" s="142"/>
      <c r="AK193" s="142"/>
      <c r="AL193" s="142"/>
      <c r="AM193" s="142"/>
      <c r="AN193" s="142"/>
      <c r="AO193" s="142"/>
      <c r="AP193" s="142"/>
      <c r="AQ193" s="142"/>
      <c r="AR193" s="142"/>
    </row>
    <row r="194" s="137" customFormat="true" ht="22.5" hidden="false" customHeight="false" outlineLevel="0" collapsed="false">
      <c r="A194" s="336"/>
      <c r="B194" s="336" t="n">
        <v>1</v>
      </c>
      <c r="C194" s="337"/>
      <c r="D194" s="337"/>
      <c r="E194" s="337"/>
      <c r="F194" s="142"/>
      <c r="G194" s="435"/>
      <c r="H194" s="143"/>
      <c r="I194" s="426"/>
      <c r="J194" s="427"/>
      <c r="L194" s="341" t="e">
        <f aca="false">mergeValue() &amp;"."&amp;mergeValue()</f>
        <v>#VALUE!</v>
      </c>
      <c r="M194" s="348" t="s">
        <v>90</v>
      </c>
      <c r="N194" s="445"/>
      <c r="O194" s="445"/>
      <c r="P194" s="445"/>
      <c r="Q194" s="445"/>
      <c r="R194" s="445"/>
      <c r="S194" s="445"/>
      <c r="T194" s="445"/>
      <c r="U194" s="445"/>
      <c r="V194" s="445"/>
      <c r="W194" s="445"/>
      <c r="X194" s="445"/>
      <c r="Y194" s="445"/>
      <c r="Z194" s="445"/>
      <c r="AA194" s="445"/>
      <c r="AB194" s="445"/>
      <c r="AC194" s="445"/>
      <c r="AD194" s="445"/>
      <c r="AE194" s="445"/>
      <c r="AF194" s="445"/>
      <c r="AG194" s="279" t="s">
        <v>195</v>
      </c>
      <c r="AH194" s="142"/>
      <c r="AI194" s="142"/>
      <c r="AJ194" s="142"/>
      <c r="AK194" s="142"/>
      <c r="AL194" s="142"/>
      <c r="AM194" s="142"/>
      <c r="AN194" s="142"/>
      <c r="AO194" s="142"/>
      <c r="AP194" s="142"/>
      <c r="AQ194" s="142"/>
      <c r="AR194" s="142"/>
    </row>
    <row r="195" s="137" customFormat="true" ht="22.5" hidden="false" customHeight="false" outlineLevel="0" collapsed="false">
      <c r="A195" s="336"/>
      <c r="B195" s="336"/>
      <c r="C195" s="336" t="n">
        <v>1</v>
      </c>
      <c r="D195" s="337"/>
      <c r="E195" s="337"/>
      <c r="F195" s="142"/>
      <c r="G195" s="435"/>
      <c r="H195" s="143"/>
      <c r="I195" s="426"/>
      <c r="J195" s="427"/>
      <c r="L195" s="341" t="e">
        <f aca="false">mergeValue() &amp;"."&amp;mergeValue()&amp;"."&amp;mergeValue()</f>
        <v>#VALUE!</v>
      </c>
      <c r="M195" s="350" t="s">
        <v>196</v>
      </c>
      <c r="N195" s="445"/>
      <c r="O195" s="445"/>
      <c r="P195" s="445"/>
      <c r="Q195" s="445"/>
      <c r="R195" s="445"/>
      <c r="S195" s="445"/>
      <c r="T195" s="445"/>
      <c r="U195" s="445"/>
      <c r="V195" s="445"/>
      <c r="W195" s="445"/>
      <c r="X195" s="445"/>
      <c r="Y195" s="445"/>
      <c r="Z195" s="445"/>
      <c r="AA195" s="445"/>
      <c r="AB195" s="445"/>
      <c r="AC195" s="445"/>
      <c r="AD195" s="445"/>
      <c r="AE195" s="445"/>
      <c r="AF195" s="445"/>
      <c r="AG195" s="279" t="s">
        <v>197</v>
      </c>
      <c r="AH195" s="142"/>
      <c r="AI195" s="142"/>
      <c r="AJ195" s="142"/>
      <c r="AK195" s="142"/>
      <c r="AL195" s="142"/>
      <c r="AM195" s="142"/>
      <c r="AN195" s="142"/>
      <c r="AO195" s="142"/>
      <c r="AP195" s="142"/>
      <c r="AQ195" s="142"/>
      <c r="AR195" s="142"/>
    </row>
    <row r="196" s="137" customFormat="true" ht="15" hidden="false" customHeight="true" outlineLevel="0" collapsed="false">
      <c r="A196" s="336"/>
      <c r="B196" s="336"/>
      <c r="C196" s="336"/>
      <c r="D196" s="336" t="n">
        <v>1</v>
      </c>
      <c r="E196" s="337"/>
      <c r="F196" s="142"/>
      <c r="G196" s="435"/>
      <c r="H196" s="143"/>
      <c r="I196" s="426"/>
      <c r="J196" s="427"/>
      <c r="L196" s="341" t="e">
        <f aca="false">mergeValue() &amp;"."&amp;mergeValue()&amp;"."&amp;mergeValue()&amp;"."&amp;mergeValue()</f>
        <v>#VALUE!</v>
      </c>
      <c r="M196" s="351" t="s">
        <v>198</v>
      </c>
      <c r="N196" s="445"/>
      <c r="O196" s="445"/>
      <c r="P196" s="445"/>
      <c r="Q196" s="445"/>
      <c r="R196" s="445"/>
      <c r="S196" s="445"/>
      <c r="T196" s="445"/>
      <c r="U196" s="445"/>
      <c r="V196" s="445"/>
      <c r="W196" s="445"/>
      <c r="X196" s="445"/>
      <c r="Y196" s="445"/>
      <c r="Z196" s="445"/>
      <c r="AA196" s="445"/>
      <c r="AB196" s="445"/>
      <c r="AC196" s="445"/>
      <c r="AD196" s="445"/>
      <c r="AE196" s="445"/>
      <c r="AF196" s="445"/>
      <c r="AG196" s="279" t="s">
        <v>256</v>
      </c>
      <c r="AH196" s="142"/>
      <c r="AI196" s="142"/>
      <c r="AJ196" s="142"/>
      <c r="AK196" s="142"/>
      <c r="AL196" s="142"/>
      <c r="AM196" s="142"/>
      <c r="AN196" s="142"/>
      <c r="AO196" s="142"/>
      <c r="AP196" s="142"/>
      <c r="AQ196" s="142"/>
      <c r="AR196" s="142"/>
    </row>
    <row r="197" s="137" customFormat="true" ht="17.1" hidden="false" customHeight="true" outlineLevel="0" collapsed="false">
      <c r="A197" s="336"/>
      <c r="B197" s="336"/>
      <c r="C197" s="336"/>
      <c r="D197" s="336"/>
      <c r="E197" s="336" t="n">
        <v>1</v>
      </c>
      <c r="F197" s="142"/>
      <c r="G197" s="435"/>
      <c r="H197" s="143"/>
      <c r="I197" s="377"/>
      <c r="J197" s="434"/>
      <c r="K197" s="181"/>
      <c r="L197" s="341" t="e">
        <f aca="false">mergeValue() &amp;"."&amp;mergeValue()&amp;"."&amp;mergeValue()&amp;"."&amp;mergeValue()&amp;"."&amp;mergeValue()</f>
        <v>#VALUE!</v>
      </c>
      <c r="M197" s="446"/>
      <c r="N197" s="361" t="s">
        <v>89</v>
      </c>
      <c r="O197" s="447"/>
      <c r="P197" s="448" t="n">
        <v>1</v>
      </c>
      <c r="Q197" s="415"/>
      <c r="R197" s="361" t="s">
        <v>89</v>
      </c>
      <c r="S197" s="447"/>
      <c r="T197" s="448" t="n">
        <v>1</v>
      </c>
      <c r="U197" s="415"/>
      <c r="V197" s="361" t="s">
        <v>89</v>
      </c>
      <c r="W197" s="449"/>
      <c r="X197" s="448" t="n">
        <v>1</v>
      </c>
      <c r="Y197" s="450"/>
      <c r="Z197" s="451"/>
      <c r="AA197" s="451"/>
      <c r="AB197" s="360"/>
      <c r="AC197" s="361" t="s">
        <v>89</v>
      </c>
      <c r="AD197" s="360"/>
      <c r="AE197" s="361" t="s">
        <v>89</v>
      </c>
      <c r="AF197" s="406"/>
      <c r="AG197" s="452" t="s">
        <v>257</v>
      </c>
      <c r="AH197" s="142" t="e">
        <f aca="false">strCheckDate()</f>
        <v>#VALUE!</v>
      </c>
      <c r="AI197" s="139" t="str">
        <f aca="false">IF(AND(COUNTIF(AJ192:AJ192,AJ197)&gt;1,AJ197&lt;&gt;""),"ErrUnique:HasDoubleConn","")</f>
        <v/>
      </c>
      <c r="AJ197" s="139"/>
      <c r="AK197" s="139"/>
      <c r="AL197" s="139"/>
      <c r="AM197" s="139"/>
      <c r="AN197" s="139"/>
      <c r="AO197" s="142"/>
      <c r="AP197" s="142"/>
      <c r="AQ197" s="142"/>
      <c r="AR197" s="142"/>
    </row>
    <row r="198" s="137" customFormat="true" ht="17.1" hidden="false" customHeight="true" outlineLevel="0" collapsed="false">
      <c r="A198" s="336"/>
      <c r="B198" s="336"/>
      <c r="C198" s="336"/>
      <c r="D198" s="336"/>
      <c r="E198" s="336"/>
      <c r="F198" s="142"/>
      <c r="G198" s="435"/>
      <c r="H198" s="143"/>
      <c r="I198" s="377"/>
      <c r="J198" s="434"/>
      <c r="K198" s="181"/>
      <c r="L198" s="341"/>
      <c r="M198" s="446"/>
      <c r="N198" s="361"/>
      <c r="O198" s="447"/>
      <c r="P198" s="448"/>
      <c r="Q198" s="415"/>
      <c r="R198" s="361"/>
      <c r="S198" s="447"/>
      <c r="T198" s="448"/>
      <c r="U198" s="415"/>
      <c r="V198" s="361"/>
      <c r="W198" s="453"/>
      <c r="X198" s="295"/>
      <c r="Y198" s="295"/>
      <c r="Z198" s="454"/>
      <c r="AA198" s="455" t="str">
        <f aca="false">AB197 &amp; "-" &amp; AD197</f>
        <v>-</v>
      </c>
      <c r="AB198" s="360"/>
      <c r="AC198" s="361"/>
      <c r="AD198" s="360"/>
      <c r="AE198" s="361"/>
      <c r="AF198" s="456"/>
      <c r="AG198" s="452"/>
      <c r="AH198" s="142"/>
      <c r="AI198" s="139"/>
      <c r="AJ198" s="139"/>
      <c r="AK198" s="139"/>
      <c r="AL198" s="139"/>
      <c r="AM198" s="139"/>
      <c r="AN198" s="139"/>
      <c r="AO198" s="142"/>
      <c r="AP198" s="142"/>
      <c r="AQ198" s="142"/>
      <c r="AR198" s="142"/>
    </row>
    <row r="199" s="137" customFormat="true" ht="17.1" hidden="false" customHeight="true" outlineLevel="0" collapsed="false">
      <c r="A199" s="336"/>
      <c r="B199" s="336"/>
      <c r="C199" s="336"/>
      <c r="D199" s="336"/>
      <c r="E199" s="336"/>
      <c r="F199" s="142"/>
      <c r="G199" s="435"/>
      <c r="H199" s="143"/>
      <c r="I199" s="377"/>
      <c r="J199" s="434"/>
      <c r="K199" s="181"/>
      <c r="L199" s="341"/>
      <c r="M199" s="446"/>
      <c r="N199" s="361"/>
      <c r="O199" s="447"/>
      <c r="P199" s="448"/>
      <c r="Q199" s="415"/>
      <c r="R199" s="361"/>
      <c r="S199" s="457"/>
      <c r="T199" s="187"/>
      <c r="U199" s="295"/>
      <c r="V199" s="458"/>
      <c r="W199" s="458"/>
      <c r="X199" s="458"/>
      <c r="Y199" s="458"/>
      <c r="Z199" s="454"/>
      <c r="AA199" s="454"/>
      <c r="AB199" s="368"/>
      <c r="AC199" s="175"/>
      <c r="AD199" s="175"/>
      <c r="AE199" s="368"/>
      <c r="AF199" s="175"/>
      <c r="AG199" s="452"/>
      <c r="AH199" s="142"/>
      <c r="AI199" s="139"/>
      <c r="AJ199" s="139"/>
      <c r="AK199" s="139"/>
      <c r="AL199" s="139"/>
      <c r="AM199" s="139"/>
      <c r="AN199" s="139"/>
      <c r="AO199" s="142"/>
      <c r="AP199" s="142"/>
      <c r="AQ199" s="142"/>
      <c r="AR199" s="142"/>
    </row>
    <row r="200" s="137" customFormat="true" ht="17.1" hidden="false" customHeight="true" outlineLevel="0" collapsed="false">
      <c r="A200" s="336"/>
      <c r="B200" s="336"/>
      <c r="C200" s="336"/>
      <c r="D200" s="336"/>
      <c r="E200" s="336"/>
      <c r="F200" s="142"/>
      <c r="G200" s="435"/>
      <c r="H200" s="143"/>
      <c r="I200" s="377"/>
      <c r="J200" s="434"/>
      <c r="K200" s="181"/>
      <c r="L200" s="341"/>
      <c r="M200" s="446"/>
      <c r="N200" s="361"/>
      <c r="O200" s="459"/>
      <c r="P200" s="460"/>
      <c r="Q200" s="461"/>
      <c r="R200" s="458"/>
      <c r="S200" s="458"/>
      <c r="T200" s="458"/>
      <c r="U200" s="458"/>
      <c r="V200" s="458"/>
      <c r="W200" s="458"/>
      <c r="X200" s="458"/>
      <c r="Y200" s="458"/>
      <c r="Z200" s="454"/>
      <c r="AA200" s="454"/>
      <c r="AB200" s="368"/>
      <c r="AC200" s="175"/>
      <c r="AD200" s="175"/>
      <c r="AE200" s="368"/>
      <c r="AF200" s="175"/>
      <c r="AG200" s="452"/>
      <c r="AH200" s="142"/>
      <c r="AI200" s="139"/>
      <c r="AJ200" s="139"/>
      <c r="AK200" s="139"/>
      <c r="AL200" s="139"/>
      <c r="AM200" s="139"/>
      <c r="AN200" s="139"/>
      <c r="AO200" s="142"/>
      <c r="AP200" s="142"/>
      <c r="AQ200" s="142"/>
      <c r="AR200" s="142"/>
    </row>
    <row r="201" s="2" customFormat="true" ht="15" hidden="false" customHeight="true" outlineLevel="0" collapsed="false">
      <c r="A201" s="336"/>
      <c r="B201" s="336"/>
      <c r="C201" s="336"/>
      <c r="D201" s="336"/>
      <c r="E201" s="376"/>
      <c r="F201" s="376"/>
      <c r="G201" s="462"/>
      <c r="H201" s="376"/>
      <c r="I201" s="377"/>
      <c r="J201" s="434"/>
      <c r="K201" s="339"/>
      <c r="L201" s="364"/>
      <c r="M201" s="371" t="s">
        <v>258</v>
      </c>
      <c r="N201" s="371"/>
      <c r="O201" s="371"/>
      <c r="P201" s="371"/>
      <c r="Q201" s="371"/>
      <c r="R201" s="371"/>
      <c r="S201" s="371"/>
      <c r="T201" s="371"/>
      <c r="U201" s="371"/>
      <c r="V201" s="371"/>
      <c r="W201" s="371"/>
      <c r="X201" s="371"/>
      <c r="Y201" s="371"/>
      <c r="Z201" s="371"/>
      <c r="AA201" s="371"/>
      <c r="AB201" s="371"/>
      <c r="AC201" s="371"/>
      <c r="AD201" s="371"/>
      <c r="AE201" s="371"/>
      <c r="AF201" s="371"/>
      <c r="AG201" s="452"/>
      <c r="AH201" s="376"/>
      <c r="AI201" s="376"/>
      <c r="AJ201" s="462"/>
      <c r="AK201" s="462"/>
      <c r="AL201" s="462"/>
      <c r="AM201" s="462"/>
      <c r="AN201" s="462"/>
      <c r="AO201" s="376"/>
      <c r="AP201" s="376"/>
      <c r="AQ201" s="376"/>
      <c r="AR201" s="376"/>
    </row>
    <row r="202" s="2" customFormat="true" ht="15" hidden="false" customHeight="true" outlineLevel="0" collapsed="false">
      <c r="A202" s="336"/>
      <c r="B202" s="336"/>
      <c r="C202" s="336"/>
      <c r="D202" s="376"/>
      <c r="E202" s="376"/>
      <c r="F202" s="376"/>
      <c r="G202" s="435"/>
      <c r="H202" s="376"/>
      <c r="I202" s="339"/>
      <c r="J202" s="370"/>
      <c r="K202" s="339"/>
      <c r="L202" s="364"/>
      <c r="M202" s="287" t="s">
        <v>208</v>
      </c>
      <c r="N202" s="287"/>
      <c r="O202" s="287"/>
      <c r="P202" s="287"/>
      <c r="Q202" s="287"/>
      <c r="R202" s="287"/>
      <c r="S202" s="287"/>
      <c r="T202" s="287"/>
      <c r="U202" s="287"/>
      <c r="V202" s="287"/>
      <c r="W202" s="287"/>
      <c r="X202" s="287"/>
      <c r="Y202" s="287"/>
      <c r="Z202" s="287"/>
      <c r="AA202" s="287"/>
      <c r="AB202" s="287"/>
      <c r="AC202" s="287"/>
      <c r="AD202" s="287"/>
      <c r="AE202" s="287"/>
      <c r="AF202" s="175"/>
      <c r="AG202" s="366"/>
      <c r="AH202" s="376"/>
      <c r="AI202" s="376"/>
      <c r="AJ202" s="462"/>
      <c r="AK202" s="462"/>
      <c r="AL202" s="462"/>
      <c r="AM202" s="462"/>
      <c r="AN202" s="462"/>
      <c r="AO202" s="376"/>
      <c r="AP202" s="376"/>
      <c r="AQ202" s="376"/>
      <c r="AR202" s="376"/>
    </row>
    <row r="203" s="2" customFormat="true" ht="15" hidden="false" customHeight="true" outlineLevel="0" collapsed="false">
      <c r="A203" s="336"/>
      <c r="B203" s="336"/>
      <c r="C203" s="376"/>
      <c r="D203" s="376"/>
      <c r="E203" s="376"/>
      <c r="F203" s="376"/>
      <c r="G203" s="435"/>
      <c r="H203" s="376"/>
      <c r="I203" s="339"/>
      <c r="J203" s="370"/>
      <c r="K203" s="339"/>
      <c r="L203" s="364"/>
      <c r="M203" s="374" t="s">
        <v>209</v>
      </c>
      <c r="N203" s="374"/>
      <c r="O203" s="374"/>
      <c r="P203" s="374"/>
      <c r="Q203" s="374"/>
      <c r="R203" s="374"/>
      <c r="S203" s="374"/>
      <c r="T203" s="374"/>
      <c r="U203" s="374"/>
      <c r="V203" s="374"/>
      <c r="W203" s="374"/>
      <c r="X203" s="374"/>
      <c r="Y203" s="374"/>
      <c r="Z203" s="407"/>
      <c r="AA203" s="407"/>
      <c r="AB203" s="368"/>
      <c r="AC203" s="175"/>
      <c r="AD203" s="368"/>
      <c r="AE203" s="374"/>
      <c r="AF203" s="175"/>
      <c r="AG203" s="366"/>
      <c r="AH203" s="376"/>
      <c r="AI203" s="376"/>
      <c r="AJ203" s="376"/>
      <c r="AK203" s="376"/>
      <c r="AL203" s="376"/>
      <c r="AM203" s="376"/>
      <c r="AN203" s="376"/>
      <c r="AO203" s="376"/>
      <c r="AP203" s="376"/>
      <c r="AQ203" s="376"/>
      <c r="AR203" s="376"/>
    </row>
    <row r="204" s="2" customFormat="true" ht="15" hidden="false" customHeight="true" outlineLevel="0" collapsed="false">
      <c r="A204" s="336"/>
      <c r="B204" s="376"/>
      <c r="C204" s="376"/>
      <c r="D204" s="376"/>
      <c r="E204" s="376"/>
      <c r="F204" s="376"/>
      <c r="G204" s="435"/>
      <c r="H204" s="376"/>
      <c r="I204" s="339"/>
      <c r="J204" s="370"/>
      <c r="K204" s="339"/>
      <c r="L204" s="364"/>
      <c r="M204" s="187" t="s">
        <v>119</v>
      </c>
      <c r="N204" s="187"/>
      <c r="O204" s="187"/>
      <c r="P204" s="187"/>
      <c r="Q204" s="187"/>
      <c r="R204" s="187"/>
      <c r="S204" s="187"/>
      <c r="T204" s="187"/>
      <c r="U204" s="187"/>
      <c r="V204" s="187"/>
      <c r="W204" s="187"/>
      <c r="X204" s="187"/>
      <c r="Y204" s="187"/>
      <c r="Z204" s="407"/>
      <c r="AA204" s="407"/>
      <c r="AB204" s="368"/>
      <c r="AC204" s="175"/>
      <c r="AD204" s="368"/>
      <c r="AE204" s="374"/>
      <c r="AF204" s="175"/>
      <c r="AG204" s="366"/>
      <c r="AH204" s="376"/>
      <c r="AI204" s="376"/>
      <c r="AJ204" s="376"/>
      <c r="AK204" s="376"/>
      <c r="AL204" s="376"/>
      <c r="AM204" s="376"/>
      <c r="AN204" s="376"/>
      <c r="AO204" s="376"/>
      <c r="AP204" s="376"/>
      <c r="AQ204" s="376"/>
      <c r="AR204" s="376"/>
    </row>
    <row r="205" s="2" customFormat="true" ht="15" hidden="false" customHeight="true" outlineLevel="0" collapsed="false">
      <c r="G205" s="463"/>
      <c r="H205" s="339"/>
      <c r="I205" s="3"/>
      <c r="J205" s="370"/>
      <c r="L205" s="364"/>
      <c r="M205" s="295" t="s">
        <v>210</v>
      </c>
      <c r="N205" s="295"/>
      <c r="O205" s="295"/>
      <c r="P205" s="295"/>
      <c r="Q205" s="295"/>
      <c r="R205" s="295"/>
      <c r="S205" s="295"/>
      <c r="T205" s="295"/>
      <c r="U205" s="295"/>
      <c r="V205" s="295"/>
      <c r="W205" s="295"/>
      <c r="X205" s="295"/>
      <c r="Y205" s="295"/>
      <c r="Z205" s="407"/>
      <c r="AA205" s="407"/>
      <c r="AB205" s="368"/>
      <c r="AC205" s="175"/>
      <c r="AD205" s="368"/>
      <c r="AE205" s="374"/>
      <c r="AF205" s="175"/>
      <c r="AG205" s="366"/>
      <c r="AH205" s="376"/>
      <c r="AI205" s="376"/>
      <c r="AJ205" s="376"/>
      <c r="AK205" s="376"/>
      <c r="AL205" s="376"/>
      <c r="AM205" s="376"/>
      <c r="AN205" s="376"/>
      <c r="AO205" s="376"/>
      <c r="AP205" s="376"/>
      <c r="AQ205" s="376"/>
      <c r="AR205" s="376"/>
    </row>
    <row r="206" customFormat="false" ht="15" hidden="false" customHeight="true" outlineLevel="0" collapsed="false">
      <c r="G206" s="463"/>
      <c r="H206" s="339"/>
      <c r="I206" s="339"/>
      <c r="J206" s="370"/>
      <c r="K206" s="339"/>
      <c r="L206" s="339"/>
      <c r="M206" s="339"/>
      <c r="N206" s="339"/>
      <c r="O206" s="339"/>
      <c r="P206" s="339"/>
      <c r="Q206" s="339"/>
      <c r="R206" s="339"/>
      <c r="S206" s="339"/>
      <c r="T206" s="339"/>
      <c r="U206" s="339"/>
      <c r="V206" s="339"/>
      <c r="W206" s="339"/>
      <c r="X206" s="339"/>
      <c r="Y206" s="339"/>
      <c r="Z206" s="339"/>
      <c r="AA206" s="339"/>
      <c r="AB206" s="339"/>
      <c r="AC206" s="339"/>
      <c r="AD206" s="339"/>
      <c r="AE206" s="339"/>
      <c r="AF206" s="339"/>
      <c r="AG206" s="339"/>
      <c r="AH206" s="339"/>
      <c r="AI206" s="339"/>
      <c r="AJ206" s="339"/>
      <c r="AK206" s="376"/>
      <c r="AL206" s="376"/>
      <c r="AM206" s="376"/>
      <c r="AN206" s="376"/>
      <c r="AO206" s="376"/>
      <c r="AP206" s="376"/>
      <c r="AQ206" s="376"/>
      <c r="AR206" s="376"/>
      <c r="AS206" s="376"/>
      <c r="AT206" s="376"/>
    </row>
    <row r="207" customFormat="false" ht="15" hidden="false" customHeight="true" outlineLevel="0" collapsed="false">
      <c r="G207" s="463"/>
      <c r="H207" s="339"/>
      <c r="I207" s="339"/>
      <c r="J207" s="370"/>
      <c r="K207" s="339"/>
      <c r="L207" s="339"/>
      <c r="M207" s="339"/>
      <c r="N207" s="339"/>
      <c r="O207" s="339"/>
      <c r="P207" s="339"/>
      <c r="Q207" s="354"/>
      <c r="R207" s="339"/>
      <c r="S207" s="339"/>
      <c r="T207" s="339"/>
      <c r="U207" s="354"/>
      <c r="V207" s="339"/>
      <c r="W207" s="339"/>
      <c r="X207" s="339"/>
      <c r="Y207" s="354"/>
      <c r="Z207" s="339"/>
      <c r="AA207" s="339"/>
      <c r="AB207" s="339"/>
      <c r="AC207" s="339"/>
      <c r="AD207" s="339"/>
      <c r="AE207" s="339"/>
      <c r="AF207" s="339"/>
      <c r="AG207" s="339"/>
      <c r="AH207" s="339"/>
      <c r="AI207" s="339"/>
      <c r="AJ207" s="339"/>
      <c r="AK207" s="376"/>
      <c r="AL207" s="376"/>
      <c r="AM207" s="376"/>
      <c r="AN207" s="376"/>
      <c r="AO207" s="376"/>
      <c r="AP207" s="376"/>
      <c r="AQ207" s="376"/>
      <c r="AR207" s="376"/>
      <c r="AS207" s="376"/>
      <c r="AT207" s="376"/>
    </row>
    <row r="208" customFormat="false" ht="15" hidden="false" customHeight="true" outlineLevel="0" collapsed="false">
      <c r="G208" s="463"/>
      <c r="H208" s="339"/>
      <c r="I208" s="339"/>
      <c r="J208" s="370"/>
      <c r="K208" s="339"/>
      <c r="L208" s="339"/>
      <c r="M208" s="339"/>
      <c r="N208" s="339"/>
      <c r="O208" s="339"/>
      <c r="P208" s="339"/>
      <c r="Q208" s="354"/>
      <c r="R208" s="339"/>
      <c r="S208" s="339"/>
      <c r="T208" s="339"/>
      <c r="U208" s="354"/>
      <c r="V208" s="339"/>
      <c r="W208" s="339"/>
      <c r="X208" s="339"/>
      <c r="Y208" s="339"/>
      <c r="Z208" s="339"/>
      <c r="AA208" s="339"/>
      <c r="AB208" s="339"/>
      <c r="AC208" s="339"/>
    </row>
    <row r="209" customFormat="false" ht="15" hidden="false" customHeight="true" outlineLevel="0" collapsed="false">
      <c r="G209" s="463"/>
      <c r="H209" s="339"/>
      <c r="I209" s="339"/>
      <c r="J209" s="370"/>
      <c r="K209" s="339"/>
      <c r="L209" s="339"/>
      <c r="M209" s="339"/>
      <c r="N209" s="339"/>
      <c r="O209" s="339"/>
      <c r="Q209" s="354"/>
      <c r="V209" s="339"/>
      <c r="W209" s="339"/>
      <c r="X209" s="339"/>
      <c r="Z209" s="339"/>
      <c r="AA209" s="339"/>
      <c r="AB209" s="339"/>
      <c r="AC209" s="339"/>
      <c r="AD209" s="339"/>
    </row>
    <row r="210" customFormat="false" ht="15" hidden="false" customHeight="true" outlineLevel="0" collapsed="false">
      <c r="G210" s="463"/>
      <c r="H210" s="339"/>
      <c r="I210" s="339"/>
      <c r="J210" s="370"/>
      <c r="K210" s="339"/>
      <c r="L210" s="339"/>
      <c r="M210" s="339"/>
      <c r="N210" s="339"/>
      <c r="O210" s="339"/>
      <c r="Q210" s="589"/>
      <c r="Y210" s="339"/>
      <c r="Z210" s="339"/>
      <c r="AA210" s="339"/>
      <c r="AB210" s="339"/>
      <c r="AC210" s="339"/>
      <c r="AD210" s="339"/>
      <c r="AE210" s="339"/>
    </row>
    <row r="211" customFormat="false" ht="15" hidden="false" customHeight="true" outlineLevel="0" collapsed="false">
      <c r="C211" s="2"/>
      <c r="G211" s="463"/>
      <c r="H211" s="339"/>
      <c r="I211" s="339"/>
      <c r="J211" s="370"/>
      <c r="K211" s="339"/>
      <c r="L211" s="339"/>
      <c r="M211" s="339"/>
      <c r="N211" s="590" t="s">
        <v>38</v>
      </c>
      <c r="O211" s="447"/>
      <c r="P211" s="448" t="n">
        <v>1</v>
      </c>
      <c r="Q211" s="591"/>
      <c r="R211" s="361" t="s">
        <v>89</v>
      </c>
      <c r="S211" s="592"/>
      <c r="T211" s="448" t="n">
        <v>1</v>
      </c>
      <c r="U211" s="593"/>
      <c r="V211" s="361" t="s">
        <v>89</v>
      </c>
      <c r="W211" s="594"/>
      <c r="X211" s="595" t="n">
        <v>1</v>
      </c>
      <c r="Y211" s="354"/>
      <c r="Z211" s="339"/>
      <c r="AA211" s="339"/>
      <c r="AB211" s="339"/>
      <c r="AC211" s="339"/>
      <c r="AD211" s="339"/>
    </row>
    <row r="212" customFormat="false" ht="15" hidden="false" customHeight="true" outlineLevel="0" collapsed="false">
      <c r="C212" s="2"/>
      <c r="G212" s="463"/>
      <c r="H212" s="339"/>
      <c r="I212" s="339"/>
      <c r="J212" s="370"/>
      <c r="K212" s="339"/>
      <c r="L212" s="339"/>
      <c r="M212" s="339"/>
      <c r="N212" s="590"/>
      <c r="O212" s="447"/>
      <c r="P212" s="448"/>
      <c r="Q212" s="591"/>
      <c r="R212" s="361"/>
      <c r="S212" s="592"/>
      <c r="T212" s="448"/>
      <c r="U212" s="593"/>
      <c r="V212" s="361"/>
      <c r="W212" s="295"/>
      <c r="X212" s="295"/>
      <c r="Y212" s="295" t="s">
        <v>343</v>
      </c>
      <c r="Z212" s="339"/>
      <c r="AA212" s="339"/>
      <c r="AB212" s="339"/>
      <c r="AC212" s="339"/>
      <c r="AD212" s="339"/>
      <c r="AE212" s="339"/>
    </row>
    <row r="213" customFormat="false" ht="15" hidden="false" customHeight="true" outlineLevel="0" collapsed="false">
      <c r="C213" s="2"/>
      <c r="G213" s="463"/>
      <c r="H213" s="339"/>
      <c r="I213" s="339"/>
      <c r="J213" s="370"/>
      <c r="K213" s="339"/>
      <c r="L213" s="339"/>
      <c r="M213" s="339"/>
      <c r="N213" s="590"/>
      <c r="O213" s="447"/>
      <c r="P213" s="448"/>
      <c r="Q213" s="591"/>
      <c r="R213" s="361"/>
      <c r="S213" s="187"/>
      <c r="T213" s="187"/>
      <c r="U213" s="295" t="s">
        <v>344</v>
      </c>
      <c r="V213" s="596"/>
      <c r="W213" s="458"/>
      <c r="X213" s="458"/>
      <c r="Y213" s="458"/>
      <c r="Z213" s="339"/>
      <c r="AA213" s="339"/>
      <c r="AB213" s="339"/>
      <c r="AC213" s="339"/>
      <c r="AD213" s="339"/>
      <c r="AE213" s="339"/>
    </row>
    <row r="214" customFormat="false" ht="15" hidden="false" customHeight="true" outlineLevel="0" collapsed="false">
      <c r="C214" s="2"/>
      <c r="G214" s="463"/>
      <c r="H214" s="339"/>
      <c r="I214" s="339"/>
      <c r="J214" s="370"/>
      <c r="K214" s="339"/>
      <c r="L214" s="339"/>
      <c r="M214" s="339"/>
      <c r="N214" s="590"/>
      <c r="O214" s="597"/>
      <c r="P214" s="597"/>
      <c r="Q214" s="598"/>
      <c r="R214" s="596"/>
      <c r="S214" s="458"/>
      <c r="T214" s="458"/>
      <c r="U214" s="458"/>
      <c r="V214" s="458"/>
      <c r="W214" s="458"/>
      <c r="X214" s="458"/>
      <c r="Y214" s="458"/>
      <c r="Z214" s="339"/>
      <c r="AA214" s="339"/>
      <c r="AB214" s="339"/>
      <c r="AC214" s="339"/>
      <c r="AD214" s="339"/>
      <c r="AE214" s="339"/>
    </row>
    <row r="216" s="137" customFormat="true" ht="17.1" hidden="false" customHeight="true" outlineLevel="0" collapsed="false">
      <c r="A216" s="426"/>
      <c r="B216" s="426"/>
      <c r="C216" s="305"/>
      <c r="D216" s="391"/>
      <c r="E216" s="599"/>
      <c r="F216" s="600"/>
      <c r="G216" s="600"/>
      <c r="H216" s="601"/>
      <c r="I216" s="601"/>
      <c r="J216" s="601"/>
      <c r="K216" s="601"/>
      <c r="L216" s="601"/>
      <c r="M216" s="601"/>
      <c r="N216" s="601"/>
      <c r="O216" s="601"/>
      <c r="P216" s="601"/>
      <c r="Q216" s="601"/>
      <c r="R216" s="601"/>
      <c r="S216" s="601"/>
      <c r="T216" s="161"/>
      <c r="U216" s="161"/>
      <c r="V216" s="161"/>
      <c r="W216" s="602"/>
      <c r="X216" s="602"/>
    </row>
    <row r="217" s="2" customFormat="true" ht="18.75" hidden="false" customHeight="true" outlineLevel="0" collapsed="false">
      <c r="X217" s="376"/>
      <c r="Y217" s="376"/>
      <c r="Z217" s="376"/>
      <c r="AA217" s="376"/>
      <c r="AB217" s="376"/>
      <c r="AC217" s="376"/>
      <c r="AD217" s="376"/>
      <c r="AE217" s="376"/>
      <c r="AF217" s="376"/>
      <c r="AG217" s="376"/>
      <c r="AH217" s="376"/>
      <c r="AI217" s="376"/>
      <c r="AJ217" s="376"/>
    </row>
    <row r="218" s="563" customFormat="true" ht="17.1" hidden="false" customHeight="true" outlineLevel="0" collapsed="false">
      <c r="G218" s="563" t="s">
        <v>340</v>
      </c>
      <c r="I218" s="563" t="s">
        <v>345</v>
      </c>
      <c r="X218" s="581"/>
      <c r="Y218" s="581"/>
      <c r="Z218" s="581"/>
      <c r="AA218" s="581"/>
      <c r="AB218" s="581"/>
      <c r="AC218" s="581"/>
      <c r="AD218" s="581"/>
      <c r="AE218" s="581"/>
      <c r="AF218" s="581"/>
      <c r="AG218" s="581"/>
      <c r="AH218" s="581"/>
      <c r="AI218" s="581"/>
      <c r="AJ218" s="581"/>
    </row>
    <row r="219" s="2" customFormat="true" ht="17.1" hidden="false" customHeight="true" outlineLevel="0" collapsed="false">
      <c r="L219" s="577"/>
      <c r="M219" s="577"/>
      <c r="N219" s="577"/>
      <c r="O219" s="577"/>
      <c r="P219" s="577"/>
      <c r="Q219" s="577"/>
      <c r="R219" s="577"/>
      <c r="S219" s="577"/>
      <c r="T219" s="577"/>
      <c r="U219" s="577"/>
      <c r="V219" s="577"/>
      <c r="W219" s="577"/>
      <c r="X219" s="376"/>
      <c r="Y219" s="376"/>
      <c r="Z219" s="376"/>
      <c r="AA219" s="376"/>
      <c r="AB219" s="376"/>
      <c r="AC219" s="376"/>
      <c r="AD219" s="376"/>
      <c r="AE219" s="376"/>
      <c r="AF219" s="376"/>
      <c r="AG219" s="376"/>
      <c r="AH219" s="376"/>
      <c r="AI219" s="376"/>
      <c r="AJ219" s="376"/>
    </row>
    <row r="220" s="137" customFormat="true" ht="22.5" hidden="false" customHeight="false" outlineLevel="0" collapsed="false">
      <c r="A220" s="336" t="n">
        <v>1</v>
      </c>
      <c r="B220" s="337"/>
      <c r="C220" s="337"/>
      <c r="D220" s="337"/>
      <c r="E220" s="338"/>
      <c r="F220" s="336"/>
      <c r="G220" s="336"/>
      <c r="H220" s="336"/>
      <c r="I220" s="302"/>
      <c r="J220" s="339"/>
      <c r="K220" s="340"/>
      <c r="L220" s="341" t="e">
        <f aca="false">mergeValue()</f>
        <v>#VALUE!</v>
      </c>
      <c r="M220" s="342" t="s">
        <v>126</v>
      </c>
      <c r="N220" s="343"/>
      <c r="O220" s="344"/>
      <c r="P220" s="344"/>
      <c r="Q220" s="344"/>
      <c r="R220" s="344"/>
      <c r="S220" s="344"/>
      <c r="T220" s="344"/>
      <c r="U220" s="344"/>
      <c r="V220" s="344"/>
      <c r="W220" s="345" t="s">
        <v>194</v>
      </c>
      <c r="X220" s="142"/>
      <c r="Y220" s="139"/>
      <c r="Z220" s="139" t="str">
        <f aca="false">IF(M220="","",M220 )</f>
        <v>Наименование тарифа</v>
      </c>
      <c r="AA220" s="139"/>
      <c r="AB220" s="139"/>
      <c r="AC220" s="139"/>
      <c r="AD220" s="142"/>
      <c r="AE220" s="142"/>
      <c r="AF220" s="142"/>
      <c r="AG220" s="142"/>
      <c r="AH220" s="142"/>
      <c r="AI220" s="142"/>
      <c r="AJ220" s="142"/>
    </row>
    <row r="221" s="137" customFormat="true" ht="22.5" hidden="false" customHeight="false" outlineLevel="0" collapsed="false">
      <c r="A221" s="336"/>
      <c r="B221" s="336" t="n">
        <v>1</v>
      </c>
      <c r="C221" s="337"/>
      <c r="D221" s="337"/>
      <c r="E221" s="336"/>
      <c r="F221" s="336"/>
      <c r="G221" s="336"/>
      <c r="H221" s="336"/>
      <c r="I221" s="160"/>
      <c r="J221" s="346"/>
      <c r="K221" s="347"/>
      <c r="L221" s="341" t="e">
        <f aca="false">mergeValue() &amp;"."&amp;mergeValue()</f>
        <v>#VALUE!</v>
      </c>
      <c r="M221" s="348" t="s">
        <v>90</v>
      </c>
      <c r="N221" s="343"/>
      <c r="O221" s="344"/>
      <c r="P221" s="344"/>
      <c r="Q221" s="344"/>
      <c r="R221" s="344"/>
      <c r="S221" s="344"/>
      <c r="T221" s="344"/>
      <c r="U221" s="344"/>
      <c r="V221" s="344"/>
      <c r="W221" s="345" t="s">
        <v>195</v>
      </c>
      <c r="X221" s="142"/>
      <c r="Y221" s="139"/>
      <c r="Z221" s="139" t="str">
        <f aca="false">IF(M221="","",M221 )</f>
        <v>Территория действия тарифа</v>
      </c>
      <c r="AA221" s="139"/>
      <c r="AB221" s="139"/>
      <c r="AC221" s="139"/>
      <c r="AD221" s="142"/>
      <c r="AE221" s="142"/>
      <c r="AF221" s="142"/>
      <c r="AG221" s="142"/>
      <c r="AH221" s="142"/>
      <c r="AI221" s="142"/>
      <c r="AJ221" s="142"/>
    </row>
    <row r="222" s="137" customFormat="true" ht="22.5" hidden="false" customHeight="false" outlineLevel="0" collapsed="false">
      <c r="A222" s="336"/>
      <c r="B222" s="336"/>
      <c r="C222" s="336" t="n">
        <v>1</v>
      </c>
      <c r="D222" s="337"/>
      <c r="E222" s="336"/>
      <c r="F222" s="336"/>
      <c r="G222" s="336"/>
      <c r="H222" s="336"/>
      <c r="I222" s="349"/>
      <c r="J222" s="346"/>
      <c r="K222" s="347"/>
      <c r="L222" s="341" t="e">
        <f aca="false">mergeValue() &amp;"."&amp;mergeValue()&amp;"."&amp;mergeValue()</f>
        <v>#VALUE!</v>
      </c>
      <c r="M222" s="350" t="s">
        <v>196</v>
      </c>
      <c r="N222" s="343"/>
      <c r="O222" s="344"/>
      <c r="P222" s="344"/>
      <c r="Q222" s="344"/>
      <c r="R222" s="344"/>
      <c r="S222" s="344"/>
      <c r="T222" s="344"/>
      <c r="U222" s="344"/>
      <c r="V222" s="344"/>
      <c r="W222" s="345" t="s">
        <v>197</v>
      </c>
      <c r="X222" s="142"/>
      <c r="Y222" s="139"/>
      <c r="Z222" s="139" t="str">
        <f aca="false">IF(M222="","",M222 )</f>
        <v>Наименование системы теплоснабжения </v>
      </c>
      <c r="AA222" s="139"/>
      <c r="AB222" s="139"/>
      <c r="AC222" s="139"/>
      <c r="AD222" s="142"/>
      <c r="AE222" s="142"/>
      <c r="AF222" s="142"/>
      <c r="AG222" s="142"/>
      <c r="AH222" s="142"/>
      <c r="AI222" s="142"/>
      <c r="AJ222" s="142"/>
    </row>
    <row r="223" s="137" customFormat="true" ht="22.5" hidden="false" customHeight="false" outlineLevel="0" collapsed="false">
      <c r="A223" s="336"/>
      <c r="B223" s="336"/>
      <c r="C223" s="336"/>
      <c r="D223" s="336" t="n">
        <v>1</v>
      </c>
      <c r="E223" s="336"/>
      <c r="F223" s="336"/>
      <c r="G223" s="336"/>
      <c r="H223" s="336"/>
      <c r="I223" s="349"/>
      <c r="J223" s="346"/>
      <c r="K223" s="347"/>
      <c r="L223" s="341" t="e">
        <f aca="false">mergeValue() &amp;"."&amp;mergeValue()&amp;"."&amp;mergeValue()&amp;"."&amp;mergeValue()</f>
        <v>#VALUE!</v>
      </c>
      <c r="M223" s="351" t="s">
        <v>198</v>
      </c>
      <c r="N223" s="343"/>
      <c r="O223" s="344"/>
      <c r="P223" s="344"/>
      <c r="Q223" s="344"/>
      <c r="R223" s="344"/>
      <c r="S223" s="344"/>
      <c r="T223" s="344"/>
      <c r="U223" s="344"/>
      <c r="V223" s="344"/>
      <c r="W223" s="345" t="s">
        <v>199</v>
      </c>
      <c r="X223" s="142"/>
      <c r="Y223" s="139"/>
      <c r="Z223" s="139" t="str">
        <f aca="false">IF(M223="","",M223 )</f>
        <v>Источник тепловой энергии  </v>
      </c>
      <c r="AA223" s="139"/>
      <c r="AB223" s="139"/>
      <c r="AC223" s="139"/>
      <c r="AD223" s="142"/>
      <c r="AE223" s="142"/>
      <c r="AF223" s="142"/>
      <c r="AG223" s="142"/>
      <c r="AH223" s="142"/>
      <c r="AI223" s="142"/>
      <c r="AJ223" s="142"/>
    </row>
    <row r="224" s="137" customFormat="true" ht="78.75" hidden="false" customHeight="false" outlineLevel="0" collapsed="false">
      <c r="A224" s="336"/>
      <c r="B224" s="336"/>
      <c r="C224" s="336"/>
      <c r="D224" s="336"/>
      <c r="E224" s="336" t="n">
        <v>1</v>
      </c>
      <c r="F224" s="336"/>
      <c r="G224" s="336"/>
      <c r="H224" s="337" t="n">
        <v>1</v>
      </c>
      <c r="I224" s="336" t="n">
        <v>1</v>
      </c>
      <c r="J224" s="336"/>
      <c r="K224" s="352"/>
      <c r="L224" s="341" t="e">
        <f aca="false">mergeValue() &amp;"."&amp;mergeValue()&amp;"."&amp;mergeValue()&amp;"."&amp;mergeValue()&amp;"."&amp;mergeValue()</f>
        <v>#VALUE!</v>
      </c>
      <c r="M224" s="353" t="s">
        <v>200</v>
      </c>
      <c r="N224" s="343"/>
      <c r="O224" s="354"/>
      <c r="P224" s="354"/>
      <c r="Q224" s="354"/>
      <c r="R224" s="354"/>
      <c r="S224" s="354"/>
      <c r="T224" s="354"/>
      <c r="U224" s="354"/>
      <c r="V224" s="354"/>
      <c r="W224" s="345" t="s">
        <v>201</v>
      </c>
      <c r="X224" s="142"/>
      <c r="Y224" s="139"/>
      <c r="Z224" s="139" t="str">
        <f aca="false">IF(M224="","",M224 )</f>
        <v>Схема подключения теплопотребляющей установки к коллектору источника тепловой энергии</v>
      </c>
      <c r="AA224" s="139"/>
      <c r="AB224" s="139"/>
      <c r="AC224" s="139"/>
      <c r="AD224" s="142"/>
      <c r="AE224" s="142"/>
      <c r="AF224" s="142"/>
      <c r="AG224" s="142"/>
      <c r="AH224" s="142"/>
      <c r="AI224" s="142"/>
      <c r="AJ224" s="142"/>
    </row>
    <row r="225" s="137" customFormat="true" ht="33.75" hidden="false" customHeight="false" outlineLevel="0" collapsed="false">
      <c r="A225" s="336"/>
      <c r="B225" s="336"/>
      <c r="C225" s="336"/>
      <c r="D225" s="336"/>
      <c r="E225" s="336"/>
      <c r="F225" s="336" t="n">
        <v>1</v>
      </c>
      <c r="G225" s="337"/>
      <c r="H225" s="337"/>
      <c r="I225" s="336"/>
      <c r="J225" s="336" t="n">
        <v>1</v>
      </c>
      <c r="K225" s="355"/>
      <c r="L225" s="341" t="e">
        <f aca="false">mergeValue() &amp;"."&amp;mergeValue()&amp;"."&amp;mergeValue()&amp;"."&amp;mergeValue()&amp;"."&amp;mergeValue()&amp;"."&amp;mergeValue()</f>
        <v>#VALUE!</v>
      </c>
      <c r="M225" s="356" t="s">
        <v>202</v>
      </c>
      <c r="N225" s="343"/>
      <c r="O225" s="354"/>
      <c r="P225" s="354"/>
      <c r="Q225" s="354"/>
      <c r="R225" s="354"/>
      <c r="S225" s="354"/>
      <c r="T225" s="354"/>
      <c r="U225" s="354"/>
      <c r="V225" s="354"/>
      <c r="W225" s="345" t="s">
        <v>203</v>
      </c>
      <c r="X225" s="142"/>
      <c r="Y225" s="139"/>
      <c r="Z225" s="139" t="str">
        <f aca="false">IF(M225="","",M225 )</f>
        <v>Группа потребителей</v>
      </c>
      <c r="AA225" s="139"/>
      <c r="AB225" s="139"/>
      <c r="AC225" s="139"/>
      <c r="AD225" s="142"/>
      <c r="AE225" s="142"/>
      <c r="AF225" s="142"/>
      <c r="AG225" s="142"/>
      <c r="AH225" s="142"/>
      <c r="AI225" s="142"/>
      <c r="AJ225" s="142"/>
    </row>
    <row r="226" s="137" customFormat="true" ht="122.1" hidden="false" customHeight="true" outlineLevel="0" collapsed="false">
      <c r="A226" s="336"/>
      <c r="B226" s="336"/>
      <c r="C226" s="336"/>
      <c r="D226" s="336"/>
      <c r="E226" s="336"/>
      <c r="F226" s="336"/>
      <c r="G226" s="337" t="n">
        <v>1</v>
      </c>
      <c r="H226" s="337"/>
      <c r="I226" s="336"/>
      <c r="J226" s="336"/>
      <c r="K226" s="355" t="n">
        <v>1</v>
      </c>
      <c r="L226" s="341" t="e">
        <f aca="false">mergeValue() &amp;"."&amp;mergeValue()&amp;"."&amp;mergeValue()&amp;"."&amp;mergeValue()&amp;"."&amp;mergeValue()&amp;"."&amp;mergeValue()&amp;"."&amp;mergeValue()</f>
        <v>#VALUE!</v>
      </c>
      <c r="M226" s="357"/>
      <c r="N226" s="343"/>
      <c r="O226" s="358"/>
      <c r="P226" s="358"/>
      <c r="Q226" s="358"/>
      <c r="R226" s="360"/>
      <c r="S226" s="361" t="s">
        <v>89</v>
      </c>
      <c r="T226" s="360"/>
      <c r="U226" s="361" t="s">
        <v>89</v>
      </c>
      <c r="V226" s="358"/>
      <c r="W226" s="285" t="s">
        <v>204</v>
      </c>
      <c r="X226" s="142" t="e">
        <f aca="false">strCheckDate()</f>
        <v>#VALUE!</v>
      </c>
      <c r="Y226" s="139"/>
      <c r="Z226" s="139" t="str">
        <f aca="false">IF(M226="","",M226 )</f>
        <v/>
      </c>
      <c r="AA226" s="139"/>
      <c r="AB226" s="139"/>
      <c r="AC226" s="139"/>
      <c r="AD226" s="142"/>
      <c r="AE226" s="142"/>
      <c r="AF226" s="142"/>
      <c r="AG226" s="142"/>
      <c r="AH226" s="142"/>
      <c r="AI226" s="142"/>
      <c r="AJ226" s="142"/>
    </row>
    <row r="227" s="137" customFormat="true" ht="14.25" hidden="true" customHeight="true" outlineLevel="0" collapsed="false">
      <c r="A227" s="336"/>
      <c r="B227" s="336"/>
      <c r="C227" s="336"/>
      <c r="D227" s="336"/>
      <c r="E227" s="336"/>
      <c r="F227" s="336"/>
      <c r="G227" s="337"/>
      <c r="H227" s="337"/>
      <c r="I227" s="336"/>
      <c r="J227" s="336"/>
      <c r="K227" s="355"/>
      <c r="L227" s="362"/>
      <c r="M227" s="343"/>
      <c r="N227" s="343"/>
      <c r="O227" s="358"/>
      <c r="P227" s="358"/>
      <c r="Q227" s="363" t="str">
        <f aca="false">R226 &amp; "-" &amp; T226</f>
        <v>-</v>
      </c>
      <c r="R227" s="360"/>
      <c r="S227" s="361"/>
      <c r="T227" s="360"/>
      <c r="U227" s="361"/>
      <c r="V227" s="358"/>
      <c r="W227" s="285"/>
      <c r="X227" s="142"/>
      <c r="Y227" s="139"/>
      <c r="Z227" s="139" t="str">
        <f aca="false">IF(M227="","",M227 )</f>
        <v/>
      </c>
      <c r="AA227" s="139"/>
      <c r="AB227" s="139"/>
      <c r="AC227" s="139"/>
      <c r="AD227" s="142"/>
      <c r="AE227" s="142"/>
      <c r="AF227" s="142"/>
      <c r="AG227" s="142"/>
      <c r="AH227" s="142"/>
      <c r="AI227" s="142"/>
      <c r="AJ227" s="142"/>
    </row>
    <row r="228" s="137" customFormat="true" ht="15" hidden="false" customHeight="true" outlineLevel="0" collapsed="false">
      <c r="A228" s="336"/>
      <c r="B228" s="336"/>
      <c r="C228" s="336"/>
      <c r="D228" s="336"/>
      <c r="E228" s="336"/>
      <c r="F228" s="336"/>
      <c r="G228" s="336"/>
      <c r="H228" s="337"/>
      <c r="I228" s="336"/>
      <c r="J228" s="336"/>
      <c r="K228" s="352"/>
      <c r="L228" s="364"/>
      <c r="M228" s="365" t="s">
        <v>205</v>
      </c>
      <c r="N228" s="175"/>
      <c r="O228" s="175"/>
      <c r="P228" s="175"/>
      <c r="Q228" s="175"/>
      <c r="R228" s="175"/>
      <c r="S228" s="175"/>
      <c r="T228" s="175"/>
      <c r="U228" s="175"/>
      <c r="V228" s="366"/>
      <c r="W228" s="285"/>
      <c r="X228" s="142"/>
      <c r="Y228" s="139"/>
      <c r="Z228" s="139" t="str">
        <f aca="false">IF(M228="","",M228 )</f>
        <v>Добавить вид теплоносителя (параметры теплоносителя)</v>
      </c>
      <c r="AA228" s="139"/>
      <c r="AB228" s="139"/>
      <c r="AC228" s="139"/>
      <c r="AD228" s="142"/>
      <c r="AE228" s="142"/>
      <c r="AF228" s="142"/>
      <c r="AG228" s="142"/>
      <c r="AH228" s="142"/>
      <c r="AI228" s="142"/>
      <c r="AJ228" s="142"/>
    </row>
    <row r="229" s="137" customFormat="true" ht="15" hidden="false" customHeight="true" outlineLevel="0" collapsed="false">
      <c r="A229" s="336"/>
      <c r="B229" s="336"/>
      <c r="C229" s="336"/>
      <c r="D229" s="336"/>
      <c r="E229" s="336"/>
      <c r="F229" s="336"/>
      <c r="G229" s="336"/>
      <c r="H229" s="337"/>
      <c r="I229" s="336"/>
      <c r="J229" s="336"/>
      <c r="K229" s="352"/>
      <c r="L229" s="364"/>
      <c r="M229" s="367" t="s">
        <v>206</v>
      </c>
      <c r="N229" s="175"/>
      <c r="O229" s="175"/>
      <c r="P229" s="175"/>
      <c r="Q229" s="175"/>
      <c r="R229" s="175"/>
      <c r="S229" s="175"/>
      <c r="T229" s="175"/>
      <c r="U229" s="368"/>
      <c r="V229" s="175"/>
      <c r="W229" s="369"/>
      <c r="X229" s="142"/>
      <c r="Y229" s="139"/>
      <c r="Z229" s="139" t="str">
        <f aca="false">IF(M229="","",M229 )</f>
        <v>Добавить группу потребителей</v>
      </c>
      <c r="AA229" s="139"/>
      <c r="AB229" s="139"/>
      <c r="AC229" s="139"/>
      <c r="AD229" s="142"/>
      <c r="AE229" s="142"/>
      <c r="AF229" s="142"/>
      <c r="AG229" s="142"/>
      <c r="AH229" s="142"/>
      <c r="AI229" s="142"/>
      <c r="AJ229" s="142"/>
    </row>
    <row r="230" s="137" customFormat="true" ht="15" hidden="false" customHeight="true" outlineLevel="0" collapsed="false">
      <c r="A230" s="336"/>
      <c r="B230" s="336"/>
      <c r="C230" s="336"/>
      <c r="D230" s="336"/>
      <c r="E230" s="191"/>
      <c r="F230" s="336"/>
      <c r="G230" s="336"/>
      <c r="H230" s="336"/>
      <c r="I230" s="339"/>
      <c r="J230" s="370"/>
      <c r="K230" s="340"/>
      <c r="L230" s="364"/>
      <c r="M230" s="371" t="s">
        <v>207</v>
      </c>
      <c r="N230" s="175"/>
      <c r="O230" s="175"/>
      <c r="P230" s="175"/>
      <c r="Q230" s="175"/>
      <c r="R230" s="175"/>
      <c r="S230" s="175"/>
      <c r="T230" s="175"/>
      <c r="U230" s="368"/>
      <c r="V230" s="175"/>
      <c r="W230" s="369"/>
      <c r="X230" s="142"/>
      <c r="Y230" s="139"/>
      <c r="Z230" s="139" t="str">
        <f aca="false">IF(M230="","",M230 )</f>
        <v>Добавить схему подключения</v>
      </c>
      <c r="AA230" s="139"/>
      <c r="AB230" s="139"/>
      <c r="AC230" s="139"/>
      <c r="AD230" s="142"/>
      <c r="AE230" s="142"/>
      <c r="AF230" s="142"/>
      <c r="AG230" s="142"/>
      <c r="AH230" s="142"/>
      <c r="AI230" s="142"/>
      <c r="AJ230" s="142"/>
    </row>
    <row r="231" s="137" customFormat="true" ht="15" hidden="false" customHeight="true" outlineLevel="0" collapsed="false">
      <c r="A231" s="336"/>
      <c r="B231" s="336"/>
      <c r="C231" s="336"/>
      <c r="D231" s="191"/>
      <c r="E231" s="191"/>
      <c r="F231" s="336"/>
      <c r="G231" s="336"/>
      <c r="H231" s="336"/>
      <c r="I231" s="339"/>
      <c r="J231" s="370"/>
      <c r="K231" s="340"/>
      <c r="L231" s="364"/>
      <c r="M231" s="287" t="s">
        <v>208</v>
      </c>
      <c r="N231" s="175"/>
      <c r="O231" s="175"/>
      <c r="P231" s="175"/>
      <c r="Q231" s="175"/>
      <c r="R231" s="175"/>
      <c r="S231" s="175"/>
      <c r="T231" s="175"/>
      <c r="U231" s="368"/>
      <c r="V231" s="175"/>
      <c r="W231" s="369"/>
      <c r="X231" s="142"/>
      <c r="Y231" s="139"/>
      <c r="Z231" s="139" t="str">
        <f aca="false">IF(M231="","",M231 )</f>
        <v>Добавить источник тепловой энергии</v>
      </c>
      <c r="AA231" s="139"/>
      <c r="AB231" s="139"/>
      <c r="AC231" s="139"/>
      <c r="AD231" s="142"/>
      <c r="AE231" s="142"/>
      <c r="AF231" s="142"/>
      <c r="AG231" s="142"/>
      <c r="AH231" s="142"/>
      <c r="AI231" s="142"/>
      <c r="AJ231" s="142"/>
    </row>
    <row r="232" s="137" customFormat="true" ht="15" hidden="false" customHeight="true" outlineLevel="0" collapsed="false">
      <c r="A232" s="336"/>
      <c r="B232" s="336"/>
      <c r="C232" s="191"/>
      <c r="D232" s="191"/>
      <c r="E232" s="191"/>
      <c r="F232" s="191"/>
      <c r="G232" s="372"/>
      <c r="H232" s="339"/>
      <c r="I232" s="3"/>
      <c r="J232" s="370"/>
      <c r="K232" s="373"/>
      <c r="L232" s="364"/>
      <c r="M232" s="374" t="s">
        <v>209</v>
      </c>
      <c r="N232" s="175"/>
      <c r="O232" s="175"/>
      <c r="P232" s="175"/>
      <c r="Q232" s="175"/>
      <c r="R232" s="175"/>
      <c r="S232" s="175"/>
      <c r="T232" s="175"/>
      <c r="U232" s="368"/>
      <c r="V232" s="175"/>
      <c r="W232" s="369"/>
      <c r="X232" s="142"/>
      <c r="Y232" s="139"/>
      <c r="Z232" s="139" t="str">
        <f aca="false">IF(M232="","",M232 )</f>
        <v>Добавить наименование системы теплоснабжения</v>
      </c>
      <c r="AA232" s="139"/>
      <c r="AB232" s="139"/>
      <c r="AC232" s="139"/>
      <c r="AD232" s="142"/>
      <c r="AE232" s="142"/>
      <c r="AF232" s="142"/>
      <c r="AG232" s="142"/>
      <c r="AH232" s="142"/>
      <c r="AI232" s="142"/>
      <c r="AJ232" s="142"/>
    </row>
    <row r="233" s="137" customFormat="true" ht="15" hidden="false" customHeight="true" outlineLevel="0" collapsed="false">
      <c r="A233" s="336"/>
      <c r="B233" s="191"/>
      <c r="C233" s="191"/>
      <c r="D233" s="191"/>
      <c r="E233" s="191"/>
      <c r="F233" s="191"/>
      <c r="G233" s="372"/>
      <c r="H233" s="339"/>
      <c r="I233" s="339"/>
      <c r="J233" s="370"/>
      <c r="K233" s="340"/>
      <c r="L233" s="364"/>
      <c r="M233" s="187" t="s">
        <v>119</v>
      </c>
      <c r="N233" s="175"/>
      <c r="O233" s="175"/>
      <c r="P233" s="175"/>
      <c r="Q233" s="175"/>
      <c r="R233" s="175"/>
      <c r="S233" s="175"/>
      <c r="T233" s="175"/>
      <c r="U233" s="368"/>
      <c r="V233" s="175"/>
      <c r="W233" s="369"/>
      <c r="X233" s="142"/>
      <c r="Y233" s="139"/>
      <c r="Z233" s="139" t="str">
        <f aca="false">IF(M233="","",M233 )</f>
        <v>Добавить территорию действия тарифа</v>
      </c>
      <c r="AA233" s="139"/>
      <c r="AB233" s="139"/>
      <c r="AC233" s="139"/>
      <c r="AD233" s="142"/>
      <c r="AE233" s="142"/>
      <c r="AF233" s="142"/>
      <c r="AG233" s="142"/>
      <c r="AH233" s="142"/>
      <c r="AI233" s="142"/>
      <c r="AJ233" s="142"/>
    </row>
    <row r="234" s="2" customFormat="true" ht="15" hidden="false" customHeight="true" outlineLevel="0" collapsed="false">
      <c r="L234" s="375"/>
      <c r="M234" s="295" t="s">
        <v>210</v>
      </c>
      <c r="N234" s="175"/>
      <c r="O234" s="175"/>
      <c r="P234" s="175"/>
      <c r="Q234" s="175"/>
      <c r="R234" s="175"/>
      <c r="S234" s="175"/>
      <c r="T234" s="175"/>
      <c r="U234" s="368"/>
      <c r="V234" s="175"/>
      <c r="W234" s="175"/>
      <c r="X234" s="175"/>
      <c r="Y234" s="175"/>
      <c r="Z234" s="175"/>
      <c r="AA234" s="175"/>
      <c r="AB234" s="368"/>
      <c r="AC234" s="175"/>
      <c r="AD234" s="369"/>
      <c r="AE234" s="376"/>
      <c r="AF234" s="376"/>
      <c r="AG234" s="376"/>
      <c r="AH234" s="376"/>
    </row>
    <row r="235" s="2" customFormat="true" ht="18.75" hidden="false" customHeight="true" outlineLevel="0" collapsed="false">
      <c r="X235" s="376"/>
      <c r="Y235" s="376"/>
      <c r="Z235" s="376"/>
      <c r="AA235" s="376"/>
      <c r="AB235" s="376"/>
      <c r="AC235" s="376"/>
      <c r="AD235" s="376"/>
      <c r="AE235" s="376"/>
      <c r="AF235" s="376"/>
      <c r="AG235" s="376"/>
      <c r="AH235" s="376"/>
      <c r="AI235" s="376"/>
      <c r="AJ235" s="376"/>
    </row>
    <row r="236" s="563" customFormat="true" ht="17.1" hidden="false" customHeight="true" outlineLevel="0" collapsed="false">
      <c r="G236" s="563" t="s">
        <v>340</v>
      </c>
      <c r="I236" s="563" t="s">
        <v>138</v>
      </c>
      <c r="X236" s="581"/>
      <c r="Y236" s="581"/>
      <c r="Z236" s="581"/>
      <c r="AA236" s="581"/>
      <c r="AB236" s="581"/>
      <c r="AC236" s="581"/>
      <c r="AD236" s="581"/>
      <c r="AE236" s="581"/>
      <c r="AF236" s="581"/>
      <c r="AG236" s="581"/>
      <c r="AH236" s="581"/>
      <c r="AI236" s="581"/>
      <c r="AJ236" s="581"/>
    </row>
    <row r="237" s="2" customFormat="true" ht="17.1" hidden="false" customHeight="true" outlineLevel="0" collapsed="false">
      <c r="L237" s="577"/>
      <c r="M237" s="577"/>
      <c r="N237" s="577"/>
      <c r="O237" s="577"/>
      <c r="P237" s="577"/>
      <c r="Q237" s="577"/>
      <c r="R237" s="577"/>
      <c r="S237" s="577"/>
      <c r="T237" s="577"/>
      <c r="U237" s="577"/>
      <c r="V237" s="577"/>
      <c r="W237" s="577"/>
      <c r="X237" s="376"/>
      <c r="Y237" s="376"/>
      <c r="Z237" s="376"/>
      <c r="AA237" s="376"/>
      <c r="AB237" s="376"/>
      <c r="AC237" s="376"/>
      <c r="AD237" s="376"/>
      <c r="AE237" s="376"/>
      <c r="AF237" s="376"/>
      <c r="AG237" s="376"/>
      <c r="AH237" s="376"/>
      <c r="AI237" s="376"/>
      <c r="AJ237" s="376"/>
    </row>
    <row r="238" s="137" customFormat="true" ht="22.5" hidden="false" customHeight="false" outlineLevel="0" collapsed="false">
      <c r="A238" s="336" t="n">
        <v>1</v>
      </c>
      <c r="B238" s="337"/>
      <c r="C238" s="337"/>
      <c r="D238" s="337"/>
      <c r="E238" s="338"/>
      <c r="F238" s="336"/>
      <c r="G238" s="336"/>
      <c r="H238" s="336"/>
      <c r="I238" s="302"/>
      <c r="J238" s="339"/>
      <c r="K238" s="340"/>
      <c r="L238" s="341" t="e">
        <f aca="false">mergeValue()</f>
        <v>#VALUE!</v>
      </c>
      <c r="M238" s="342" t="s">
        <v>126</v>
      </c>
      <c r="N238" s="343"/>
      <c r="O238" s="344"/>
      <c r="P238" s="344"/>
      <c r="Q238" s="344"/>
      <c r="R238" s="344"/>
      <c r="S238" s="344"/>
      <c r="T238" s="344"/>
      <c r="U238" s="344"/>
      <c r="V238" s="344"/>
      <c r="W238" s="344"/>
      <c r="X238" s="344"/>
      <c r="Y238" s="344"/>
      <c r="Z238" s="344"/>
      <c r="AA238" s="344"/>
      <c r="AB238" s="344"/>
      <c r="AC238" s="344"/>
      <c r="AD238" s="344"/>
      <c r="AE238" s="344"/>
      <c r="AF238" s="344"/>
      <c r="AG238" s="344"/>
      <c r="AH238" s="344"/>
      <c r="AI238" s="344"/>
      <c r="AJ238" s="344"/>
      <c r="AK238" s="345" t="s">
        <v>194</v>
      </c>
      <c r="AL238" s="142"/>
      <c r="AM238" s="139"/>
      <c r="AN238" s="139" t="str">
        <f aca="false">IF(M238="","",M238 )</f>
        <v>Наименование тарифа</v>
      </c>
      <c r="AO238" s="139"/>
      <c r="AP238" s="139"/>
      <c r="AQ238" s="139"/>
      <c r="AR238" s="142"/>
      <c r="AS238" s="142"/>
      <c r="AT238" s="142"/>
      <c r="AU238" s="142"/>
      <c r="AV238" s="142"/>
      <c r="AW238" s="142"/>
      <c r="AX238" s="142"/>
    </row>
    <row r="239" s="137" customFormat="true" ht="22.5" hidden="false" customHeight="false" outlineLevel="0" collapsed="false">
      <c r="A239" s="336"/>
      <c r="B239" s="336" t="n">
        <v>1</v>
      </c>
      <c r="C239" s="337"/>
      <c r="D239" s="337"/>
      <c r="E239" s="336"/>
      <c r="F239" s="336"/>
      <c r="G239" s="336"/>
      <c r="H239" s="336"/>
      <c r="I239" s="160"/>
      <c r="J239" s="346"/>
      <c r="K239" s="347"/>
      <c r="L239" s="341" t="e">
        <f aca="false">mergeValue() &amp;"."&amp;mergeValue()</f>
        <v>#VALUE!</v>
      </c>
      <c r="M239" s="348" t="s">
        <v>90</v>
      </c>
      <c r="N239" s="343"/>
      <c r="O239" s="344"/>
      <c r="P239" s="344"/>
      <c r="Q239" s="344"/>
      <c r="R239" s="344"/>
      <c r="S239" s="344"/>
      <c r="T239" s="344"/>
      <c r="U239" s="344"/>
      <c r="V239" s="344"/>
      <c r="W239" s="344"/>
      <c r="X239" s="344"/>
      <c r="Y239" s="344"/>
      <c r="Z239" s="344"/>
      <c r="AA239" s="344"/>
      <c r="AB239" s="344"/>
      <c r="AC239" s="344"/>
      <c r="AD239" s="344"/>
      <c r="AE239" s="344"/>
      <c r="AF239" s="344"/>
      <c r="AG239" s="344"/>
      <c r="AH239" s="344"/>
      <c r="AI239" s="344"/>
      <c r="AJ239" s="344"/>
      <c r="AK239" s="345" t="s">
        <v>195</v>
      </c>
      <c r="AL239" s="142"/>
      <c r="AM239" s="139"/>
      <c r="AN239" s="139" t="str">
        <f aca="false">IF(M239="","",M239 )</f>
        <v>Территория действия тарифа</v>
      </c>
      <c r="AO239" s="139"/>
      <c r="AP239" s="139"/>
      <c r="AQ239" s="139"/>
      <c r="AR239" s="142"/>
      <c r="AS239" s="142"/>
      <c r="AT239" s="142"/>
      <c r="AU239" s="142"/>
      <c r="AV239" s="142"/>
      <c r="AW239" s="142"/>
      <c r="AX239" s="142"/>
    </row>
    <row r="240" s="137" customFormat="true" ht="22.5" hidden="false" customHeight="false" outlineLevel="0" collapsed="false">
      <c r="A240" s="336"/>
      <c r="B240" s="336"/>
      <c r="C240" s="336" t="n">
        <v>1</v>
      </c>
      <c r="D240" s="337"/>
      <c r="E240" s="336"/>
      <c r="F240" s="336"/>
      <c r="G240" s="336"/>
      <c r="H240" s="336"/>
      <c r="I240" s="349"/>
      <c r="J240" s="346"/>
      <c r="K240" s="347"/>
      <c r="L240" s="341" t="e">
        <f aca="false">mergeValue() &amp;"."&amp;mergeValue()&amp;"."&amp;mergeValue()</f>
        <v>#VALUE!</v>
      </c>
      <c r="M240" s="350" t="s">
        <v>196</v>
      </c>
      <c r="N240" s="343"/>
      <c r="O240" s="344"/>
      <c r="P240" s="344"/>
      <c r="Q240" s="344"/>
      <c r="R240" s="344"/>
      <c r="S240" s="344"/>
      <c r="T240" s="344"/>
      <c r="U240" s="344"/>
      <c r="V240" s="344"/>
      <c r="W240" s="344"/>
      <c r="X240" s="344"/>
      <c r="Y240" s="344"/>
      <c r="Z240" s="344"/>
      <c r="AA240" s="344"/>
      <c r="AB240" s="344"/>
      <c r="AC240" s="344"/>
      <c r="AD240" s="344"/>
      <c r="AE240" s="344"/>
      <c r="AF240" s="344"/>
      <c r="AG240" s="344"/>
      <c r="AH240" s="344"/>
      <c r="AI240" s="344"/>
      <c r="AJ240" s="344"/>
      <c r="AK240" s="345" t="s">
        <v>197</v>
      </c>
      <c r="AL240" s="142"/>
      <c r="AM240" s="139"/>
      <c r="AN240" s="139" t="str">
        <f aca="false">IF(M240="","",M240 )</f>
        <v>Наименование системы теплоснабжения </v>
      </c>
      <c r="AO240" s="139"/>
      <c r="AP240" s="139"/>
      <c r="AQ240" s="139"/>
      <c r="AR240" s="142"/>
      <c r="AS240" s="142"/>
      <c r="AT240" s="142"/>
      <c r="AU240" s="142"/>
      <c r="AV240" s="142"/>
      <c r="AW240" s="142"/>
      <c r="AX240" s="142"/>
    </row>
    <row r="241" s="137" customFormat="true" ht="22.5" hidden="false" customHeight="false" outlineLevel="0" collapsed="false">
      <c r="A241" s="336"/>
      <c r="B241" s="336"/>
      <c r="C241" s="336"/>
      <c r="D241" s="336" t="n">
        <v>1</v>
      </c>
      <c r="E241" s="336"/>
      <c r="F241" s="336"/>
      <c r="G241" s="336"/>
      <c r="H241" s="336"/>
      <c r="I241" s="349"/>
      <c r="J241" s="346"/>
      <c r="K241" s="347"/>
      <c r="L241" s="341" t="e">
        <f aca="false">mergeValue() &amp;"."&amp;mergeValue()&amp;"."&amp;mergeValue()&amp;"."&amp;mergeValue()</f>
        <v>#VALUE!</v>
      </c>
      <c r="M241" s="351" t="s">
        <v>198</v>
      </c>
      <c r="N241" s="343"/>
      <c r="O241" s="344"/>
      <c r="P241" s="344"/>
      <c r="Q241" s="344"/>
      <c r="R241" s="344"/>
      <c r="S241" s="344"/>
      <c r="T241" s="344"/>
      <c r="U241" s="344"/>
      <c r="V241" s="344"/>
      <c r="W241" s="344"/>
      <c r="X241" s="344"/>
      <c r="Y241" s="344"/>
      <c r="Z241" s="344"/>
      <c r="AA241" s="344"/>
      <c r="AB241" s="344"/>
      <c r="AC241" s="344"/>
      <c r="AD241" s="344"/>
      <c r="AE241" s="344"/>
      <c r="AF241" s="344"/>
      <c r="AG241" s="344"/>
      <c r="AH241" s="344"/>
      <c r="AI241" s="344"/>
      <c r="AJ241" s="344"/>
      <c r="AK241" s="345" t="s">
        <v>199</v>
      </c>
      <c r="AL241" s="142"/>
      <c r="AM241" s="139"/>
      <c r="AN241" s="139" t="str">
        <f aca="false">IF(M241="","",M241 )</f>
        <v>Источник тепловой энергии  </v>
      </c>
      <c r="AO241" s="139"/>
      <c r="AP241" s="139"/>
      <c r="AQ241" s="139"/>
      <c r="AR241" s="142"/>
      <c r="AS241" s="142"/>
      <c r="AT241" s="142"/>
      <c r="AU241" s="142"/>
      <c r="AV241" s="142"/>
      <c r="AW241" s="142"/>
      <c r="AX241" s="142"/>
    </row>
    <row r="242" s="137" customFormat="true" ht="78.75" hidden="false" customHeight="false" outlineLevel="0" collapsed="false">
      <c r="A242" s="336"/>
      <c r="B242" s="336"/>
      <c r="C242" s="336"/>
      <c r="D242" s="336"/>
      <c r="E242" s="336" t="n">
        <v>1</v>
      </c>
      <c r="F242" s="336"/>
      <c r="G242" s="336"/>
      <c r="H242" s="337" t="n">
        <v>1</v>
      </c>
      <c r="I242" s="336" t="n">
        <v>1</v>
      </c>
      <c r="J242" s="336"/>
      <c r="K242" s="352"/>
      <c r="L242" s="341" t="e">
        <f aca="false">mergeValue() &amp;"."&amp;mergeValue()&amp;"."&amp;mergeValue()&amp;"."&amp;mergeValue()&amp;"."&amp;mergeValue()</f>
        <v>#VALUE!</v>
      </c>
      <c r="M242" s="353" t="s">
        <v>200</v>
      </c>
      <c r="N242" s="343"/>
      <c r="O242" s="354"/>
      <c r="P242" s="354"/>
      <c r="Q242" s="354"/>
      <c r="R242" s="354"/>
      <c r="S242" s="354"/>
      <c r="T242" s="354"/>
      <c r="U242" s="354"/>
      <c r="V242" s="354"/>
      <c r="W242" s="354"/>
      <c r="X242" s="354"/>
      <c r="Y242" s="354"/>
      <c r="Z242" s="354"/>
      <c r="AA242" s="354"/>
      <c r="AB242" s="354"/>
      <c r="AC242" s="354"/>
      <c r="AD242" s="354"/>
      <c r="AE242" s="354"/>
      <c r="AF242" s="354"/>
      <c r="AG242" s="354"/>
      <c r="AH242" s="354"/>
      <c r="AI242" s="354"/>
      <c r="AJ242" s="354"/>
      <c r="AK242" s="345" t="s">
        <v>201</v>
      </c>
      <c r="AL242" s="142"/>
      <c r="AM242" s="139"/>
      <c r="AN242" s="139" t="str">
        <f aca="false">IF(M242="","",M242 )</f>
        <v>Схема подключения теплопотребляющей установки к коллектору источника тепловой энергии</v>
      </c>
      <c r="AO242" s="139"/>
      <c r="AP242" s="139"/>
      <c r="AQ242" s="139"/>
      <c r="AR242" s="142"/>
      <c r="AS242" s="142"/>
      <c r="AT242" s="142"/>
      <c r="AU242" s="142"/>
      <c r="AV242" s="142"/>
      <c r="AW242" s="142"/>
      <c r="AX242" s="142"/>
    </row>
    <row r="243" s="137" customFormat="true" ht="33.75" hidden="false" customHeight="false" outlineLevel="0" collapsed="false">
      <c r="A243" s="336"/>
      <c r="B243" s="336"/>
      <c r="C243" s="336"/>
      <c r="D243" s="336"/>
      <c r="E243" s="336"/>
      <c r="F243" s="336" t="n">
        <v>1</v>
      </c>
      <c r="G243" s="337"/>
      <c r="H243" s="337"/>
      <c r="I243" s="336"/>
      <c r="J243" s="336" t="n">
        <v>1</v>
      </c>
      <c r="K243" s="355"/>
      <c r="L243" s="341" t="e">
        <f aca="false">mergeValue() &amp;"."&amp;mergeValue()&amp;"."&amp;mergeValue()&amp;"."&amp;mergeValue()&amp;"."&amp;mergeValue()&amp;"."&amp;mergeValue()</f>
        <v>#VALUE!</v>
      </c>
      <c r="M243" s="356" t="s">
        <v>202</v>
      </c>
      <c r="N243" s="343"/>
      <c r="O243" s="354"/>
      <c r="P243" s="354"/>
      <c r="Q243" s="354"/>
      <c r="R243" s="354"/>
      <c r="S243" s="354"/>
      <c r="T243" s="354"/>
      <c r="U243" s="354"/>
      <c r="V243" s="354"/>
      <c r="W243" s="354"/>
      <c r="X243" s="354"/>
      <c r="Y243" s="354"/>
      <c r="Z243" s="354"/>
      <c r="AA243" s="354"/>
      <c r="AB243" s="354"/>
      <c r="AC243" s="354"/>
      <c r="AD243" s="354"/>
      <c r="AE243" s="354"/>
      <c r="AF243" s="354"/>
      <c r="AG243" s="354"/>
      <c r="AH243" s="354"/>
      <c r="AI243" s="354"/>
      <c r="AJ243" s="354"/>
      <c r="AK243" s="345" t="s">
        <v>203</v>
      </c>
      <c r="AL243" s="142"/>
      <c r="AM243" s="139"/>
      <c r="AN243" s="139" t="str">
        <f aca="false">IF(M243="","",M243 )</f>
        <v>Группа потребителей</v>
      </c>
      <c r="AO243" s="139"/>
      <c r="AP243" s="139"/>
      <c r="AQ243" s="139"/>
      <c r="AR243" s="142"/>
      <c r="AS243" s="142"/>
      <c r="AT243" s="142"/>
      <c r="AU243" s="142"/>
      <c r="AV243" s="142"/>
      <c r="AW243" s="142"/>
      <c r="AX243" s="142"/>
    </row>
    <row r="244" s="137" customFormat="true" ht="122.1" hidden="false" customHeight="true" outlineLevel="0" collapsed="false">
      <c r="A244" s="336"/>
      <c r="B244" s="336"/>
      <c r="C244" s="336"/>
      <c r="D244" s="336"/>
      <c r="E244" s="336"/>
      <c r="F244" s="336"/>
      <c r="G244" s="337" t="n">
        <v>1</v>
      </c>
      <c r="H244" s="337"/>
      <c r="I244" s="336"/>
      <c r="J244" s="336"/>
      <c r="K244" s="355" t="n">
        <v>1</v>
      </c>
      <c r="L244" s="341" t="e">
        <f aca="false">mergeValue() &amp;"."&amp;mergeValue()&amp;"."&amp;mergeValue()&amp;"."&amp;mergeValue()&amp;"."&amp;mergeValue()&amp;"."&amp;mergeValue()&amp;"."&amp;mergeValue()</f>
        <v>#VALUE!</v>
      </c>
      <c r="M244" s="357"/>
      <c r="N244" s="343"/>
      <c r="O244" s="378"/>
      <c r="P244" s="358"/>
      <c r="Q244" s="359"/>
      <c r="R244" s="360"/>
      <c r="S244" s="361" t="s">
        <v>89</v>
      </c>
      <c r="T244" s="360"/>
      <c r="U244" s="361" t="s">
        <v>89</v>
      </c>
      <c r="V244" s="378"/>
      <c r="W244" s="358"/>
      <c r="X244" s="359"/>
      <c r="Y244" s="360"/>
      <c r="Z244" s="361" t="s">
        <v>89</v>
      </c>
      <c r="AA244" s="360"/>
      <c r="AB244" s="361" t="s">
        <v>89</v>
      </c>
      <c r="AC244" s="378"/>
      <c r="AD244" s="358"/>
      <c r="AE244" s="359"/>
      <c r="AF244" s="360"/>
      <c r="AG244" s="361" t="s">
        <v>89</v>
      </c>
      <c r="AH244" s="360"/>
      <c r="AI244" s="361" t="s">
        <v>38</v>
      </c>
      <c r="AJ244" s="358"/>
      <c r="AK244" s="285" t="s">
        <v>204</v>
      </c>
      <c r="AL244" s="142" t="e">
        <f aca="false">strCheckDate()</f>
        <v>#VALUE!</v>
      </c>
      <c r="AM244" s="139"/>
      <c r="AN244" s="139" t="str">
        <f aca="false">IF(M244="","",M244 )</f>
        <v/>
      </c>
      <c r="AO244" s="139"/>
      <c r="AP244" s="139"/>
      <c r="AQ244" s="139"/>
      <c r="AR244" s="142"/>
      <c r="AS244" s="142"/>
      <c r="AT244" s="142"/>
      <c r="AU244" s="142"/>
      <c r="AV244" s="142"/>
      <c r="AW244" s="142"/>
      <c r="AX244" s="142"/>
    </row>
    <row r="245" s="137" customFormat="true" ht="11.25" hidden="true" customHeight="true" outlineLevel="0" collapsed="false">
      <c r="A245" s="336"/>
      <c r="B245" s="336"/>
      <c r="C245" s="336"/>
      <c r="D245" s="336"/>
      <c r="E245" s="336"/>
      <c r="F245" s="336"/>
      <c r="G245" s="337"/>
      <c r="H245" s="337"/>
      <c r="I245" s="336"/>
      <c r="J245" s="336"/>
      <c r="K245" s="355"/>
      <c r="L245" s="362"/>
      <c r="M245" s="343"/>
      <c r="N245" s="343"/>
      <c r="O245" s="358"/>
      <c r="P245" s="358"/>
      <c r="Q245" s="363" t="str">
        <f aca="false">R244 &amp; "-" &amp; T244</f>
        <v>-</v>
      </c>
      <c r="R245" s="360"/>
      <c r="S245" s="361"/>
      <c r="T245" s="360"/>
      <c r="U245" s="361"/>
      <c r="V245" s="358"/>
      <c r="W245" s="358"/>
      <c r="X245" s="363" t="str">
        <f aca="false">Y244 &amp; "-" &amp; AA244</f>
        <v>-</v>
      </c>
      <c r="Y245" s="360"/>
      <c r="Z245" s="361"/>
      <c r="AA245" s="360"/>
      <c r="AB245" s="361"/>
      <c r="AC245" s="358"/>
      <c r="AD245" s="358"/>
      <c r="AE245" s="363" t="str">
        <f aca="false">AF244 &amp; "-" &amp; AH244</f>
        <v>-</v>
      </c>
      <c r="AF245" s="360"/>
      <c r="AG245" s="361"/>
      <c r="AH245" s="360"/>
      <c r="AI245" s="361"/>
      <c r="AJ245" s="358"/>
      <c r="AK245" s="285"/>
      <c r="AL245" s="142"/>
      <c r="AM245" s="139"/>
      <c r="AN245" s="139" t="str">
        <f aca="false">IF(M245="","",M245 )</f>
        <v/>
      </c>
      <c r="AO245" s="139"/>
      <c r="AP245" s="139"/>
      <c r="AQ245" s="139"/>
      <c r="AR245" s="142"/>
      <c r="AS245" s="142"/>
      <c r="AT245" s="142"/>
      <c r="AU245" s="142"/>
      <c r="AV245" s="142"/>
      <c r="AW245" s="142"/>
      <c r="AX245" s="142"/>
    </row>
    <row r="246" s="137" customFormat="true" ht="15" hidden="false" customHeight="true" outlineLevel="0" collapsed="false">
      <c r="A246" s="336"/>
      <c r="B246" s="336"/>
      <c r="C246" s="336"/>
      <c r="D246" s="336"/>
      <c r="E246" s="336"/>
      <c r="F246" s="336"/>
      <c r="G246" s="336"/>
      <c r="H246" s="337"/>
      <c r="I246" s="336"/>
      <c r="J246" s="336"/>
      <c r="K246" s="352"/>
      <c r="L246" s="364"/>
      <c r="M246" s="365" t="s">
        <v>205</v>
      </c>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366"/>
      <c r="AK246" s="285"/>
      <c r="AL246" s="142"/>
      <c r="AM246" s="139"/>
      <c r="AN246" s="139" t="str">
        <f aca="false">IF(M246="","",M246 )</f>
        <v>Добавить вид теплоносителя (параметры теплоносителя)</v>
      </c>
      <c r="AO246" s="139"/>
      <c r="AP246" s="139"/>
      <c r="AQ246" s="139"/>
      <c r="AR246" s="142"/>
      <c r="AS246" s="142"/>
      <c r="AT246" s="142"/>
      <c r="AU246" s="142"/>
      <c r="AV246" s="142"/>
      <c r="AW246" s="142"/>
      <c r="AX246" s="142"/>
    </row>
    <row r="247" s="137" customFormat="true" ht="15" hidden="false" customHeight="true" outlineLevel="0" collapsed="false">
      <c r="A247" s="336"/>
      <c r="B247" s="336"/>
      <c r="C247" s="336"/>
      <c r="D247" s="336"/>
      <c r="E247" s="336"/>
      <c r="F247" s="336"/>
      <c r="G247" s="336"/>
      <c r="H247" s="337"/>
      <c r="I247" s="336"/>
      <c r="J247" s="336"/>
      <c r="K247" s="352"/>
      <c r="L247" s="364"/>
      <c r="M247" s="367" t="s">
        <v>206</v>
      </c>
      <c r="N247" s="175"/>
      <c r="O247" s="175"/>
      <c r="P247" s="175"/>
      <c r="Q247" s="175"/>
      <c r="R247" s="175"/>
      <c r="S247" s="175"/>
      <c r="T247" s="175"/>
      <c r="U247" s="368"/>
      <c r="V247" s="175"/>
      <c r="W247" s="175"/>
      <c r="X247" s="175"/>
      <c r="Y247" s="175"/>
      <c r="Z247" s="175"/>
      <c r="AA247" s="175"/>
      <c r="AB247" s="368"/>
      <c r="AC247" s="175"/>
      <c r="AD247" s="175"/>
      <c r="AE247" s="175"/>
      <c r="AF247" s="175"/>
      <c r="AG247" s="175"/>
      <c r="AH247" s="175"/>
      <c r="AI247" s="368"/>
      <c r="AJ247" s="175"/>
      <c r="AK247" s="369"/>
      <c r="AL247" s="142"/>
      <c r="AM247" s="139"/>
      <c r="AN247" s="139" t="str">
        <f aca="false">IF(M247="","",M247 )</f>
        <v>Добавить группу потребителей</v>
      </c>
      <c r="AO247" s="139"/>
      <c r="AP247" s="139"/>
      <c r="AQ247" s="139"/>
      <c r="AR247" s="142"/>
      <c r="AS247" s="142"/>
      <c r="AT247" s="142"/>
      <c r="AU247" s="142"/>
      <c r="AV247" s="142"/>
      <c r="AW247" s="142"/>
      <c r="AX247" s="142"/>
    </row>
    <row r="248" s="137" customFormat="true" ht="15" hidden="false" customHeight="true" outlineLevel="0" collapsed="false">
      <c r="A248" s="336"/>
      <c r="B248" s="336"/>
      <c r="C248" s="336"/>
      <c r="D248" s="336"/>
      <c r="E248" s="191"/>
      <c r="F248" s="336"/>
      <c r="G248" s="336"/>
      <c r="H248" s="336"/>
      <c r="I248" s="339"/>
      <c r="J248" s="370"/>
      <c r="K248" s="340"/>
      <c r="L248" s="364"/>
      <c r="M248" s="371" t="s">
        <v>207</v>
      </c>
      <c r="N248" s="175"/>
      <c r="O248" s="175"/>
      <c r="P248" s="175"/>
      <c r="Q248" s="175"/>
      <c r="R248" s="175"/>
      <c r="S248" s="175"/>
      <c r="T248" s="175"/>
      <c r="U248" s="368"/>
      <c r="V248" s="175"/>
      <c r="W248" s="175"/>
      <c r="X248" s="175"/>
      <c r="Y248" s="175"/>
      <c r="Z248" s="175"/>
      <c r="AA248" s="175"/>
      <c r="AB248" s="368"/>
      <c r="AC248" s="175"/>
      <c r="AD248" s="175"/>
      <c r="AE248" s="175"/>
      <c r="AF248" s="175"/>
      <c r="AG248" s="175"/>
      <c r="AH248" s="175"/>
      <c r="AI248" s="368"/>
      <c r="AJ248" s="175"/>
      <c r="AK248" s="369"/>
      <c r="AL248" s="142"/>
      <c r="AM248" s="139"/>
      <c r="AN248" s="139" t="str">
        <f aca="false">IF(M248="","",M248 )</f>
        <v>Добавить схему подключения</v>
      </c>
      <c r="AO248" s="139"/>
      <c r="AP248" s="139"/>
      <c r="AQ248" s="139"/>
      <c r="AR248" s="142"/>
      <c r="AS248" s="142"/>
      <c r="AT248" s="142"/>
      <c r="AU248" s="142"/>
      <c r="AV248" s="142"/>
      <c r="AW248" s="142"/>
      <c r="AX248" s="142"/>
    </row>
    <row r="249" s="137" customFormat="true" ht="15" hidden="false" customHeight="true" outlineLevel="0" collapsed="false">
      <c r="A249" s="336"/>
      <c r="B249" s="336"/>
      <c r="C249" s="336"/>
      <c r="D249" s="191"/>
      <c r="E249" s="191"/>
      <c r="F249" s="336"/>
      <c r="G249" s="336"/>
      <c r="H249" s="336"/>
      <c r="I249" s="339"/>
      <c r="J249" s="370"/>
      <c r="K249" s="340"/>
      <c r="L249" s="364"/>
      <c r="M249" s="287" t="s">
        <v>208</v>
      </c>
      <c r="N249" s="175"/>
      <c r="O249" s="175"/>
      <c r="P249" s="175"/>
      <c r="Q249" s="175"/>
      <c r="R249" s="175"/>
      <c r="S249" s="175"/>
      <c r="T249" s="175"/>
      <c r="U249" s="368"/>
      <c r="V249" s="175"/>
      <c r="W249" s="175"/>
      <c r="X249" s="175"/>
      <c r="Y249" s="175"/>
      <c r="Z249" s="175"/>
      <c r="AA249" s="175"/>
      <c r="AB249" s="368"/>
      <c r="AC249" s="175"/>
      <c r="AD249" s="175"/>
      <c r="AE249" s="175"/>
      <c r="AF249" s="175"/>
      <c r="AG249" s="175"/>
      <c r="AH249" s="175"/>
      <c r="AI249" s="368"/>
      <c r="AJ249" s="175"/>
      <c r="AK249" s="369"/>
      <c r="AL249" s="142"/>
      <c r="AM249" s="139"/>
      <c r="AN249" s="139" t="str">
        <f aca="false">IF(M249="","",M249 )</f>
        <v>Добавить источник тепловой энергии</v>
      </c>
      <c r="AO249" s="139"/>
      <c r="AP249" s="139"/>
      <c r="AQ249" s="139"/>
      <c r="AR249" s="142"/>
      <c r="AS249" s="142"/>
      <c r="AT249" s="142"/>
      <c r="AU249" s="142"/>
      <c r="AV249" s="142"/>
      <c r="AW249" s="142"/>
      <c r="AX249" s="142"/>
    </row>
    <row r="250" s="137" customFormat="true" ht="15" hidden="false" customHeight="true" outlineLevel="0" collapsed="false">
      <c r="A250" s="336"/>
      <c r="B250" s="336"/>
      <c r="C250" s="191"/>
      <c r="D250" s="191"/>
      <c r="E250" s="191"/>
      <c r="F250" s="191"/>
      <c r="G250" s="372"/>
      <c r="H250" s="339"/>
      <c r="I250" s="3"/>
      <c r="J250" s="370"/>
      <c r="K250" s="373"/>
      <c r="L250" s="364"/>
      <c r="M250" s="374" t="s">
        <v>209</v>
      </c>
      <c r="N250" s="175"/>
      <c r="O250" s="175"/>
      <c r="P250" s="175"/>
      <c r="Q250" s="175"/>
      <c r="R250" s="175"/>
      <c r="S250" s="175"/>
      <c r="T250" s="175"/>
      <c r="U250" s="368"/>
      <c r="V250" s="175"/>
      <c r="W250" s="175"/>
      <c r="X250" s="175"/>
      <c r="Y250" s="175"/>
      <c r="Z250" s="175"/>
      <c r="AA250" s="175"/>
      <c r="AB250" s="368"/>
      <c r="AC250" s="175"/>
      <c r="AD250" s="175"/>
      <c r="AE250" s="175"/>
      <c r="AF250" s="175"/>
      <c r="AG250" s="175"/>
      <c r="AH250" s="175"/>
      <c r="AI250" s="368"/>
      <c r="AJ250" s="175"/>
      <c r="AK250" s="369"/>
      <c r="AL250" s="142"/>
      <c r="AM250" s="139"/>
      <c r="AN250" s="139" t="str">
        <f aca="false">IF(M250="","",M250 )</f>
        <v>Добавить наименование системы теплоснабжения</v>
      </c>
      <c r="AO250" s="139"/>
      <c r="AP250" s="139"/>
      <c r="AQ250" s="139"/>
      <c r="AR250" s="142"/>
      <c r="AS250" s="142"/>
      <c r="AT250" s="142"/>
      <c r="AU250" s="142"/>
      <c r="AV250" s="142"/>
      <c r="AW250" s="142"/>
      <c r="AX250" s="142"/>
    </row>
    <row r="251" s="137" customFormat="true" ht="15" hidden="false" customHeight="true" outlineLevel="0" collapsed="false">
      <c r="A251" s="336"/>
      <c r="B251" s="191"/>
      <c r="C251" s="191"/>
      <c r="D251" s="191"/>
      <c r="E251" s="191"/>
      <c r="F251" s="191"/>
      <c r="G251" s="372"/>
      <c r="H251" s="339"/>
      <c r="I251" s="339"/>
      <c r="J251" s="370"/>
      <c r="K251" s="340"/>
      <c r="L251" s="364"/>
      <c r="M251" s="187" t="s">
        <v>119</v>
      </c>
      <c r="N251" s="175"/>
      <c r="O251" s="175"/>
      <c r="P251" s="175"/>
      <c r="Q251" s="175"/>
      <c r="R251" s="175"/>
      <c r="S251" s="175"/>
      <c r="T251" s="175"/>
      <c r="U251" s="368"/>
      <c r="V251" s="175"/>
      <c r="W251" s="175"/>
      <c r="X251" s="175"/>
      <c r="Y251" s="175"/>
      <c r="Z251" s="175"/>
      <c r="AA251" s="175"/>
      <c r="AB251" s="368"/>
      <c r="AC251" s="175"/>
      <c r="AD251" s="175"/>
      <c r="AE251" s="175"/>
      <c r="AF251" s="175"/>
      <c r="AG251" s="175"/>
      <c r="AH251" s="175"/>
      <c r="AI251" s="368"/>
      <c r="AJ251" s="175"/>
      <c r="AK251" s="369"/>
      <c r="AL251" s="142"/>
      <c r="AM251" s="139"/>
      <c r="AN251" s="139" t="str">
        <f aca="false">IF(M251="","",M251 )</f>
        <v>Добавить территорию действия тарифа</v>
      </c>
      <c r="AO251" s="139"/>
      <c r="AP251" s="139"/>
      <c r="AQ251" s="139"/>
      <c r="AR251" s="142"/>
      <c r="AS251" s="142"/>
      <c r="AT251" s="142"/>
      <c r="AU251" s="142"/>
      <c r="AV251" s="142"/>
      <c r="AW251" s="142"/>
      <c r="AX251" s="142"/>
    </row>
    <row r="252" s="2" customFormat="true" ht="15" hidden="false" customHeight="true" outlineLevel="0" collapsed="false">
      <c r="L252" s="375"/>
      <c r="M252" s="295" t="s">
        <v>210</v>
      </c>
      <c r="N252" s="175"/>
      <c r="O252" s="175"/>
      <c r="P252" s="175"/>
      <c r="Q252" s="175"/>
      <c r="R252" s="175"/>
      <c r="S252" s="175"/>
      <c r="T252" s="175"/>
      <c r="U252" s="368"/>
      <c r="V252" s="175"/>
      <c r="W252" s="369"/>
      <c r="X252" s="376"/>
      <c r="Y252" s="376"/>
      <c r="Z252" s="376"/>
      <c r="AA252" s="376"/>
      <c r="AB252" s="376"/>
      <c r="AC252" s="376"/>
      <c r="AD252" s="376"/>
      <c r="AE252" s="376"/>
      <c r="AF252" s="376"/>
      <c r="AG252" s="376"/>
      <c r="AH252" s="376"/>
    </row>
    <row r="253" s="7" customFormat="true" ht="15" hidden="false" customHeight="true" outlineLevel="0" collapsed="false">
      <c r="A253" s="191"/>
      <c r="B253" s="191"/>
      <c r="C253" s="191"/>
      <c r="D253" s="191"/>
      <c r="E253" s="191"/>
      <c r="F253" s="191"/>
      <c r="G253" s="372"/>
      <c r="H253" s="191"/>
      <c r="I253" s="603"/>
      <c r="J253" s="582"/>
      <c r="K253" s="603"/>
      <c r="M253" s="583"/>
      <c r="N253" s="161"/>
      <c r="O253" s="161"/>
      <c r="P253" s="161"/>
      <c r="Q253" s="161"/>
      <c r="R253" s="161"/>
      <c r="S253" s="161"/>
      <c r="T253" s="161"/>
      <c r="U253" s="586"/>
      <c r="V253" s="161"/>
      <c r="W253" s="161"/>
      <c r="X253" s="161"/>
      <c r="Y253" s="161"/>
      <c r="Z253" s="161"/>
      <c r="AA253" s="161"/>
      <c r="AB253" s="586"/>
      <c r="AC253" s="161"/>
      <c r="AD253" s="586"/>
      <c r="AE253" s="191"/>
      <c r="AF253" s="191"/>
      <c r="AG253" s="191"/>
      <c r="AH253" s="191"/>
    </row>
    <row r="254" s="563" customFormat="true" ht="11.25" hidden="false" customHeight="false" outlineLevel="0" collapsed="false">
      <c r="A254" s="563" t="s">
        <v>346</v>
      </c>
    </row>
    <row r="255" customFormat="false" ht="11.25" hidden="false" customHeight="false" outlineLevel="0" collapsed="false"/>
    <row r="256" s="540" customFormat="true" ht="15" hidden="false" customHeight="true" outlineLevel="0" collapsed="false">
      <c r="C256" s="548"/>
      <c r="D256" s="549"/>
      <c r="E256" s="550"/>
    </row>
    <row r="258" s="563" customFormat="true" ht="17.1" hidden="false" customHeight="true" outlineLevel="0" collapsed="false">
      <c r="A258" s="563" t="s">
        <v>347</v>
      </c>
    </row>
    <row r="260" s="137" customFormat="true" ht="17.1" hidden="false" customHeight="true" outlineLevel="0" collapsed="false">
      <c r="A260" s="426"/>
      <c r="B260" s="426"/>
      <c r="C260" s="305"/>
      <c r="D260" s="391"/>
      <c r="E260" s="604" t="n">
        <v>1</v>
      </c>
      <c r="F260" s="418"/>
      <c r="G260" s="418"/>
      <c r="H260" s="418"/>
      <c r="I260" s="418"/>
      <c r="J260" s="418"/>
      <c r="K260" s="418"/>
      <c r="L260" s="418"/>
      <c r="M260" s="418"/>
      <c r="N260" s="418"/>
      <c r="O260" s="418"/>
      <c r="P260" s="418"/>
      <c r="Q260" s="418"/>
      <c r="R260" s="605"/>
      <c r="S260" s="605"/>
      <c r="T260" s="605"/>
      <c r="U260" s="606"/>
      <c r="V260" s="606"/>
      <c r="W260" s="606"/>
      <c r="X260" s="607"/>
    </row>
    <row r="262" s="563" customFormat="true" ht="17.1" hidden="false" customHeight="true" outlineLevel="0" collapsed="false">
      <c r="A262" s="563" t="s">
        <v>346</v>
      </c>
    </row>
    <row r="263" customFormat="false" ht="17.1" hidden="false" customHeight="true" outlineLevel="0" collapsed="false">
      <c r="G263" s="566"/>
      <c r="H263" s="566"/>
    </row>
    <row r="264" s="137" customFormat="true" ht="17.1" hidden="false" customHeight="true" outlineLevel="0" collapsed="false">
      <c r="A264" s="493"/>
      <c r="B264" s="136"/>
      <c r="C264" s="305"/>
      <c r="D264" s="391"/>
      <c r="E264" s="448" t="s">
        <v>95</v>
      </c>
      <c r="F264" s="418"/>
      <c r="G264" s="418"/>
      <c r="H264" s="418"/>
      <c r="I264" s="418"/>
      <c r="J264" s="605"/>
      <c r="K264" s="605"/>
      <c r="L264" s="605"/>
      <c r="M264" s="606"/>
      <c r="N264" s="606"/>
      <c r="O264" s="606"/>
      <c r="P264" s="607"/>
      <c r="Q264" s="180"/>
      <c r="R264" s="180"/>
      <c r="S264" s="180"/>
      <c r="T264" s="180"/>
      <c r="U264" s="180"/>
      <c r="V264" s="180"/>
      <c r="W264" s="180"/>
      <c r="X264" s="180"/>
    </row>
    <row r="266" s="563" customFormat="true" ht="17.1" hidden="false" customHeight="true" outlineLevel="0" collapsed="false">
      <c r="A266" s="563" t="s">
        <v>348</v>
      </c>
    </row>
    <row r="267" customFormat="false" ht="17.1" hidden="false" customHeight="true" outlineLevel="0" collapsed="false">
      <c r="G267" s="566"/>
      <c r="H267" s="566"/>
    </row>
    <row r="268" s="137" customFormat="true" ht="17.1" hidden="false" customHeight="true" outlineLevel="0" collapsed="false">
      <c r="A268" s="493"/>
      <c r="B268" s="136"/>
      <c r="C268" s="305"/>
      <c r="D268" s="391"/>
      <c r="E268" s="448" t="s">
        <v>95</v>
      </c>
      <c r="F268" s="418"/>
      <c r="G268" s="418"/>
      <c r="H268" s="418"/>
      <c r="I268" s="418"/>
      <c r="J268" s="605"/>
      <c r="K268" s="605"/>
      <c r="L268" s="605"/>
      <c r="M268" s="606"/>
      <c r="N268" s="606"/>
      <c r="O268" s="606"/>
      <c r="P268" s="607"/>
      <c r="Q268" s="180"/>
      <c r="R268" s="180"/>
      <c r="S268" s="180"/>
      <c r="T268" s="180"/>
      <c r="U268" s="180"/>
      <c r="V268" s="180"/>
      <c r="W268" s="180"/>
      <c r="X268" s="180"/>
    </row>
    <row r="270" s="563" customFormat="true" ht="17.1" hidden="false" customHeight="true" outlineLevel="0" collapsed="false">
      <c r="A270" s="563" t="s">
        <v>349</v>
      </c>
      <c r="B270" s="563" t="s">
        <v>350</v>
      </c>
      <c r="C270" s="563" t="s">
        <v>351</v>
      </c>
    </row>
    <row r="272" s="57" customFormat="true" ht="20.1" hidden="false" customHeight="true" outlineLevel="0" collapsed="false">
      <c r="A272" s="608"/>
      <c r="B272" s="55"/>
      <c r="C272" s="56"/>
      <c r="D272" s="104"/>
      <c r="F272" s="609" t="s">
        <v>352</v>
      </c>
      <c r="G272" s="131"/>
      <c r="I272" s="59"/>
    </row>
    <row r="273" s="57" customFormat="true" ht="22.5" hidden="false" customHeight="false" outlineLevel="0" collapsed="false">
      <c r="A273" s="608"/>
      <c r="B273" s="124"/>
      <c r="C273" s="56"/>
      <c r="D273" s="125"/>
      <c r="E273" s="126" t="s">
        <v>353</v>
      </c>
      <c r="F273" s="610"/>
      <c r="G273" s="131"/>
      <c r="I273" s="59"/>
    </row>
    <row r="274" s="57" customFormat="true" ht="19.5" hidden="false" customHeight="false" outlineLevel="0" collapsed="false">
      <c r="A274" s="608"/>
      <c r="B274" s="124"/>
      <c r="C274" s="56"/>
      <c r="D274" s="125"/>
      <c r="E274" s="126" t="s">
        <v>354</v>
      </c>
      <c r="F274" s="610"/>
      <c r="G274" s="131"/>
      <c r="I274" s="59"/>
    </row>
    <row r="275" s="57" customFormat="true" ht="13.5" hidden="false" customHeight="true" outlineLevel="0" collapsed="false">
      <c r="A275" s="55"/>
      <c r="B275" s="55"/>
      <c r="C275" s="56"/>
      <c r="D275" s="79"/>
      <c r="E275" s="86"/>
      <c r="F275" s="611"/>
      <c r="G275" s="104"/>
      <c r="I275" s="59"/>
    </row>
    <row r="276" s="57" customFormat="true" ht="20.1" hidden="false" customHeight="true" outlineLevel="0" collapsed="false">
      <c r="A276" s="608"/>
      <c r="B276" s="55"/>
      <c r="C276" s="56"/>
      <c r="D276" s="104"/>
      <c r="F276" s="609" t="s">
        <v>355</v>
      </c>
      <c r="G276" s="131"/>
      <c r="I276" s="59"/>
    </row>
    <row r="277" s="57" customFormat="true" ht="22.5" hidden="false" customHeight="false" outlineLevel="0" collapsed="false">
      <c r="A277" s="608"/>
      <c r="B277" s="124"/>
      <c r="C277" s="56"/>
      <c r="D277" s="125"/>
      <c r="E277" s="127" t="s">
        <v>75</v>
      </c>
      <c r="F277" s="610"/>
      <c r="G277" s="131"/>
      <c r="I277" s="59"/>
    </row>
    <row r="278" s="57" customFormat="true" ht="22.5" hidden="false" customHeight="false" outlineLevel="0" collapsed="false">
      <c r="A278" s="608"/>
      <c r="B278" s="124"/>
      <c r="C278" s="56"/>
      <c r="D278" s="125"/>
      <c r="E278" s="127" t="s">
        <v>356</v>
      </c>
      <c r="F278" s="610"/>
      <c r="G278" s="131"/>
      <c r="I278" s="59"/>
    </row>
    <row r="279" s="57" customFormat="true" ht="13.5" hidden="false" customHeight="true" outlineLevel="0" collapsed="false">
      <c r="A279" s="55"/>
      <c r="B279" s="55"/>
      <c r="C279" s="56"/>
      <c r="D279" s="79"/>
      <c r="E279" s="86"/>
      <c r="F279" s="611"/>
      <c r="G279" s="104"/>
      <c r="I279" s="59"/>
    </row>
    <row r="280" s="57" customFormat="true" ht="20.1" hidden="false" customHeight="true" outlineLevel="0" collapsed="false">
      <c r="A280" s="608"/>
      <c r="B280" s="55"/>
      <c r="C280" s="56"/>
      <c r="D280" s="104"/>
      <c r="F280" s="609" t="s">
        <v>357</v>
      </c>
      <c r="G280" s="131"/>
      <c r="I280" s="59"/>
    </row>
    <row r="281" s="57" customFormat="true" ht="22.5" hidden="false" customHeight="false" outlineLevel="0" collapsed="false">
      <c r="A281" s="608"/>
      <c r="B281" s="124"/>
      <c r="C281" s="56"/>
      <c r="D281" s="125"/>
      <c r="E281" s="127" t="s">
        <v>75</v>
      </c>
      <c r="F281" s="610"/>
      <c r="G281" s="131"/>
      <c r="I281" s="59"/>
    </row>
    <row r="282" s="57" customFormat="true" ht="22.5" hidden="false" customHeight="false" outlineLevel="0" collapsed="false">
      <c r="A282" s="608"/>
      <c r="B282" s="124"/>
      <c r="C282" s="56"/>
      <c r="D282" s="125"/>
      <c r="E282" s="127" t="s">
        <v>356</v>
      </c>
      <c r="F282" s="610"/>
      <c r="G282" s="131"/>
      <c r="I282" s="59"/>
    </row>
    <row r="283" s="57" customFormat="true" ht="13.5" hidden="false" customHeight="true" outlineLevel="0" collapsed="false">
      <c r="A283" s="55"/>
      <c r="B283" s="55"/>
      <c r="C283" s="56"/>
      <c r="D283" s="79"/>
      <c r="E283" s="86"/>
      <c r="F283" s="611"/>
      <c r="G283" s="104"/>
      <c r="I283" s="59"/>
    </row>
    <row r="284" s="57" customFormat="true" ht="20.1" hidden="false" customHeight="true" outlineLevel="0" collapsed="false">
      <c r="A284" s="608"/>
      <c r="B284" s="55"/>
      <c r="C284" s="56"/>
      <c r="D284" s="104"/>
      <c r="F284" s="609" t="s">
        <v>358</v>
      </c>
      <c r="G284" s="131"/>
      <c r="I284" s="59"/>
    </row>
    <row r="285" s="57" customFormat="true" ht="22.5" hidden="false" customHeight="false" outlineLevel="0" collapsed="false">
      <c r="A285" s="608"/>
      <c r="B285" s="124"/>
      <c r="C285" s="56"/>
      <c r="D285" s="125"/>
      <c r="E285" s="126" t="s">
        <v>75</v>
      </c>
      <c r="F285" s="610"/>
      <c r="G285" s="131"/>
      <c r="I285" s="59"/>
    </row>
    <row r="286" s="57" customFormat="true" ht="19.5" hidden="false" customHeight="false" outlineLevel="0" collapsed="false">
      <c r="A286" s="608"/>
      <c r="B286" s="124"/>
      <c r="C286" s="56"/>
      <c r="D286" s="125"/>
      <c r="E286" s="126" t="s">
        <v>77</v>
      </c>
      <c r="F286" s="610"/>
      <c r="G286" s="131"/>
      <c r="I286" s="59"/>
    </row>
    <row r="287" s="57" customFormat="true" ht="22.5" hidden="false" customHeight="false" outlineLevel="0" collapsed="false">
      <c r="A287" s="608"/>
      <c r="B287" s="124"/>
      <c r="C287" s="56"/>
      <c r="D287" s="125"/>
      <c r="E287" s="127" t="s">
        <v>356</v>
      </c>
      <c r="F287" s="610"/>
      <c r="G287" s="131"/>
      <c r="I287" s="59"/>
    </row>
    <row r="288" s="57" customFormat="true" ht="19.5" hidden="false" customHeight="false" outlineLevel="0" collapsed="false">
      <c r="A288" s="608"/>
      <c r="B288" s="124"/>
      <c r="C288" s="56"/>
      <c r="D288" s="125"/>
      <c r="E288" s="126" t="s">
        <v>359</v>
      </c>
      <c r="F288" s="610"/>
      <c r="G288" s="131"/>
      <c r="I288" s="59"/>
    </row>
    <row r="290" s="563" customFormat="true" ht="17.1" hidden="false" customHeight="true" outlineLevel="0" collapsed="false">
      <c r="A290" s="563" t="s">
        <v>360</v>
      </c>
    </row>
    <row r="292" s="533" customFormat="true" ht="14.25" hidden="false" customHeight="false" outlineLevel="0" collapsed="false">
      <c r="A292" s="3" t="s">
        <v>97</v>
      </c>
      <c r="B292" s="528"/>
      <c r="C292" s="529"/>
      <c r="D292" s="530"/>
      <c r="E292" s="531"/>
      <c r="F292" s="532"/>
      <c r="G292" s="532"/>
      <c r="H292" s="532"/>
      <c r="I292" s="360"/>
      <c r="J292" s="492"/>
      <c r="K292" s="612"/>
      <c r="M292" s="534" t="e">
        <f aca="false">IF(ISERROR(INDEX(#NAME?,MATCH(E292,#NAME?,0),1)),"",INDEX(#NAME?,MATCH(E292,#NAME?,0),1))</f>
        <v>#N/A</v>
      </c>
    </row>
    <row r="295" s="7" customFormat="true" ht="15" hidden="false" customHeight="false" outlineLevel="0" collapsed="false">
      <c r="A295" s="563" t="s">
        <v>361</v>
      </c>
      <c r="B295" s="563"/>
      <c r="C295" s="563"/>
      <c r="D295" s="563"/>
      <c r="E295" s="563"/>
      <c r="F295" s="563"/>
      <c r="G295" s="563"/>
      <c r="H295" s="563"/>
      <c r="I295" s="563"/>
      <c r="J295" s="563"/>
      <c r="K295" s="563"/>
      <c r="L295" s="563"/>
      <c r="M295" s="563"/>
      <c r="N295" s="563"/>
      <c r="O295" s="563"/>
      <c r="P295" s="563"/>
      <c r="Q295" s="563"/>
      <c r="R295" s="563"/>
      <c r="S295" s="563"/>
      <c r="T295" s="563"/>
      <c r="U295" s="613"/>
      <c r="V295" s="563"/>
      <c r="W295" s="563"/>
    </row>
    <row r="296" s="7" customFormat="true" ht="15" hidden="false" customHeight="false" outlineLevel="0" collapsed="false">
      <c r="D296" s="614"/>
      <c r="E296" s="614"/>
      <c r="F296" s="614"/>
      <c r="G296" s="614"/>
      <c r="H296" s="614"/>
      <c r="I296" s="614"/>
      <c r="J296" s="614"/>
      <c r="K296" s="614"/>
      <c r="L296" s="614"/>
      <c r="U296" s="615"/>
    </row>
    <row r="297" s="192" customFormat="true" ht="15" hidden="false" customHeight="true" outlineLevel="0" collapsed="false">
      <c r="A297" s="180"/>
      <c r="B297" s="136" t="s">
        <v>106</v>
      </c>
      <c r="C297" s="616"/>
      <c r="D297" s="164" t="n">
        <v>1</v>
      </c>
      <c r="E297" s="354"/>
      <c r="F297" s="183"/>
      <c r="G297" s="164" t="n">
        <v>0</v>
      </c>
      <c r="H297" s="184"/>
      <c r="I297" s="185"/>
      <c r="J297" s="186" t="s">
        <v>108</v>
      </c>
      <c r="K297" s="187"/>
      <c r="L297" s="188"/>
      <c r="M297" s="139" t="e">
        <f aca="false">mergeValue()</f>
        <v>#VALUE!</v>
      </c>
      <c r="N297" s="142"/>
      <c r="O297" s="142"/>
      <c r="P297" s="139" t="e">
        <f aca="false">IF(ISERROR(MATCH(Q297,#NAME?,0)),"n","y")</f>
        <v>#N/A</v>
      </c>
      <c r="Q297" s="142"/>
      <c r="R297" s="139" t="str">
        <f aca="false">K297&amp;"("&amp;L297&amp;")"</f>
        <v>()</v>
      </c>
      <c r="S297" s="136"/>
      <c r="T297" s="136"/>
      <c r="U297" s="189"/>
      <c r="V297" s="136"/>
      <c r="W297" s="136"/>
      <c r="X297" s="136"/>
      <c r="Y297" s="190"/>
      <c r="Z297" s="190"/>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191"/>
      <c r="AX297" s="191"/>
      <c r="AY297" s="191"/>
      <c r="AZ297" s="191"/>
      <c r="BA297" s="191"/>
      <c r="BB297" s="191"/>
      <c r="BC297" s="191"/>
      <c r="BD297" s="191"/>
      <c r="BE297" s="191"/>
      <c r="BF297" s="191"/>
      <c r="BG297" s="191"/>
      <c r="BH297" s="191"/>
      <c r="BI297" s="191"/>
      <c r="BJ297" s="191"/>
      <c r="BK297" s="191"/>
      <c r="BL297" s="191"/>
      <c r="BM297" s="191"/>
      <c r="BN297" s="191"/>
      <c r="BO297" s="191"/>
      <c r="BP297" s="191"/>
      <c r="BQ297" s="191"/>
      <c r="BR297" s="191"/>
      <c r="BS297" s="191"/>
      <c r="BT297" s="191"/>
      <c r="BU297" s="191"/>
      <c r="BV297" s="190"/>
      <c r="BW297" s="190"/>
      <c r="BX297" s="190"/>
      <c r="BY297" s="190"/>
      <c r="BZ297" s="190"/>
      <c r="CA297" s="190"/>
      <c r="CB297" s="190"/>
      <c r="CC297" s="190"/>
      <c r="CD297" s="190"/>
      <c r="CE297" s="190"/>
    </row>
    <row r="298" s="192" customFormat="true" ht="15" hidden="false" customHeight="true" outlineLevel="0" collapsed="false">
      <c r="A298" s="180"/>
      <c r="B298" s="180"/>
      <c r="C298" s="616"/>
      <c r="D298" s="164"/>
      <c r="E298" s="354"/>
      <c r="F298" s="185"/>
      <c r="G298" s="617"/>
      <c r="H298" s="187" t="s">
        <v>177</v>
      </c>
      <c r="I298" s="617"/>
      <c r="J298" s="617"/>
      <c r="K298" s="618"/>
      <c r="L298" s="188"/>
      <c r="M298" s="142"/>
      <c r="N298" s="142"/>
      <c r="O298" s="142"/>
      <c r="P298" s="142"/>
      <c r="Q298" s="139"/>
      <c r="R298" s="142"/>
      <c r="S298" s="136"/>
      <c r="T298" s="136"/>
      <c r="U298" s="189"/>
      <c r="V298" s="136"/>
      <c r="W298" s="136"/>
      <c r="X298" s="136"/>
      <c r="Y298" s="190"/>
      <c r="Z298" s="190"/>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c r="BA298" s="191"/>
      <c r="BB298" s="191"/>
      <c r="BC298" s="191"/>
      <c r="BD298" s="191"/>
      <c r="BE298" s="191"/>
      <c r="BF298" s="191"/>
      <c r="BG298" s="191"/>
      <c r="BH298" s="191"/>
      <c r="BI298" s="191"/>
      <c r="BJ298" s="191"/>
      <c r="BK298" s="191"/>
      <c r="BL298" s="191"/>
      <c r="BM298" s="191"/>
      <c r="BN298" s="191"/>
      <c r="BO298" s="191"/>
      <c r="BP298" s="191"/>
      <c r="BQ298" s="191"/>
      <c r="BR298" s="191"/>
      <c r="BS298" s="191"/>
      <c r="BT298" s="191"/>
      <c r="BU298" s="191"/>
      <c r="BV298" s="190"/>
      <c r="BW298" s="190"/>
      <c r="BX298" s="190"/>
      <c r="BY298" s="190"/>
      <c r="BZ298" s="190"/>
      <c r="CA298" s="190"/>
      <c r="CB298" s="190"/>
      <c r="CC298" s="190"/>
      <c r="CD298" s="190"/>
      <c r="CE298" s="190"/>
    </row>
    <row r="299" s="7" customFormat="true" ht="15" hidden="false" customHeight="false" outlineLevel="0" collapsed="false">
      <c r="Q299" s="619"/>
      <c r="U299" s="615"/>
    </row>
    <row r="300" s="7" customFormat="true" ht="15" hidden="false" customHeight="false" outlineLevel="0" collapsed="false">
      <c r="A300" s="563" t="s">
        <v>362</v>
      </c>
      <c r="B300" s="563"/>
      <c r="C300" s="563"/>
      <c r="D300" s="563"/>
      <c r="E300" s="563"/>
      <c r="F300" s="563"/>
      <c r="G300" s="563"/>
      <c r="H300" s="563"/>
      <c r="I300" s="563"/>
      <c r="J300" s="563"/>
      <c r="K300" s="563"/>
      <c r="L300" s="563"/>
      <c r="M300" s="563"/>
      <c r="N300" s="563"/>
      <c r="O300" s="563"/>
      <c r="P300" s="563"/>
      <c r="Q300" s="620"/>
      <c r="R300" s="563"/>
      <c r="S300" s="563"/>
      <c r="T300" s="563"/>
      <c r="U300" s="613"/>
      <c r="V300" s="563"/>
      <c r="W300" s="563"/>
    </row>
    <row r="301" s="7" customFormat="true" ht="15" hidden="false" customHeight="false" outlineLevel="0" collapsed="false">
      <c r="F301" s="614"/>
      <c r="G301" s="614"/>
      <c r="H301" s="614"/>
      <c r="I301" s="614"/>
      <c r="J301" s="614"/>
      <c r="K301" s="614"/>
      <c r="L301" s="614"/>
      <c r="Q301" s="619"/>
      <c r="U301" s="615"/>
    </row>
    <row r="302" s="192" customFormat="true" ht="15" hidden="false" customHeight="true" outlineLevel="0" collapsed="false">
      <c r="A302" s="180"/>
      <c r="B302" s="136" t="s">
        <v>106</v>
      </c>
      <c r="C302" s="621"/>
      <c r="D302" s="168"/>
      <c r="E302" s="622"/>
      <c r="F302" s="183"/>
      <c r="G302" s="164" t="n">
        <v>0</v>
      </c>
      <c r="H302" s="196"/>
      <c r="I302" s="185"/>
      <c r="J302" s="186" t="s">
        <v>108</v>
      </c>
      <c r="K302" s="187"/>
      <c r="L302" s="188"/>
      <c r="M302" s="139" t="e">
        <f aca="false">mergeValue()</f>
        <v>#VALUE!</v>
      </c>
      <c r="N302" s="142"/>
      <c r="O302" s="142"/>
      <c r="P302" s="142"/>
      <c r="Q302" s="142"/>
      <c r="R302" s="139" t="str">
        <f aca="false">K302&amp;"("&amp;L302&amp;")"</f>
        <v>()</v>
      </c>
      <c r="S302" s="136"/>
      <c r="T302" s="136"/>
      <c r="U302" s="189"/>
      <c r="V302" s="136"/>
      <c r="W302" s="136"/>
      <c r="X302" s="136"/>
      <c r="Y302" s="190"/>
      <c r="Z302" s="190"/>
      <c r="AA302" s="191"/>
      <c r="AB302" s="191"/>
      <c r="AC302" s="191"/>
      <c r="AD302" s="191"/>
      <c r="AE302" s="191"/>
      <c r="AF302" s="191"/>
      <c r="AG302" s="191"/>
      <c r="AH302" s="191"/>
      <c r="AI302" s="191"/>
      <c r="AJ302" s="191"/>
      <c r="AK302" s="191"/>
      <c r="AL302" s="191"/>
      <c r="AM302" s="191"/>
      <c r="AN302" s="191"/>
      <c r="AO302" s="191"/>
      <c r="AP302" s="191"/>
      <c r="AQ302" s="191"/>
      <c r="AR302" s="191"/>
      <c r="AS302" s="191"/>
      <c r="AT302" s="191"/>
      <c r="AU302" s="191"/>
      <c r="AV302" s="191"/>
      <c r="AW302" s="191"/>
      <c r="AX302" s="191"/>
      <c r="AY302" s="191"/>
      <c r="AZ302" s="191"/>
      <c r="BA302" s="191"/>
      <c r="BB302" s="191"/>
      <c r="BC302" s="191"/>
      <c r="BD302" s="191"/>
      <c r="BE302" s="191"/>
      <c r="BF302" s="191"/>
      <c r="BG302" s="191"/>
      <c r="BH302" s="191"/>
      <c r="BI302" s="191"/>
      <c r="BJ302" s="191"/>
      <c r="BK302" s="191"/>
      <c r="BL302" s="191"/>
      <c r="BM302" s="191"/>
      <c r="BN302" s="191"/>
      <c r="BO302" s="191"/>
      <c r="BP302" s="191"/>
      <c r="BQ302" s="191"/>
      <c r="BR302" s="191"/>
      <c r="BS302" s="191"/>
      <c r="BT302" s="191"/>
      <c r="BU302" s="191"/>
      <c r="BV302" s="190"/>
      <c r="BW302" s="190"/>
      <c r="BX302" s="190"/>
      <c r="BY302" s="190"/>
      <c r="BZ302" s="190"/>
      <c r="CA302" s="190"/>
      <c r="CB302" s="190"/>
      <c r="CC302" s="190"/>
      <c r="CD302" s="190"/>
      <c r="CE302" s="190"/>
    </row>
    <row r="303" s="192" customFormat="true" ht="15" hidden="false" customHeight="true" outlineLevel="0" collapsed="false">
      <c r="A303" s="180"/>
      <c r="B303" s="180"/>
      <c r="C303" s="621"/>
      <c r="D303" s="168"/>
      <c r="E303" s="622"/>
      <c r="F303" s="183"/>
      <c r="G303" s="164"/>
      <c r="H303" s="196"/>
      <c r="I303" s="617"/>
      <c r="J303" s="617"/>
      <c r="K303" s="187" t="s">
        <v>176</v>
      </c>
      <c r="L303" s="188"/>
      <c r="M303" s="142"/>
      <c r="N303" s="142"/>
      <c r="O303" s="142"/>
      <c r="P303" s="142"/>
      <c r="Q303" s="139"/>
      <c r="R303" s="142"/>
      <c r="S303" s="136"/>
      <c r="T303" s="136"/>
      <c r="U303" s="189"/>
      <c r="V303" s="136"/>
      <c r="W303" s="136"/>
      <c r="X303" s="136"/>
      <c r="Y303" s="190"/>
      <c r="Z303" s="190"/>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c r="BA303" s="191"/>
      <c r="BB303" s="191"/>
      <c r="BC303" s="191"/>
      <c r="BD303" s="191"/>
      <c r="BE303" s="191"/>
      <c r="BF303" s="191"/>
      <c r="BG303" s="191"/>
      <c r="BH303" s="191"/>
      <c r="BI303" s="191"/>
      <c r="BJ303" s="191"/>
      <c r="BK303" s="191"/>
      <c r="BL303" s="191"/>
      <c r="BM303" s="191"/>
      <c r="BN303" s="191"/>
      <c r="BO303" s="191"/>
      <c r="BP303" s="191"/>
      <c r="BQ303" s="191"/>
      <c r="BR303" s="191"/>
      <c r="BS303" s="191"/>
      <c r="BT303" s="191"/>
      <c r="BU303" s="191"/>
      <c r="BV303" s="190"/>
      <c r="BW303" s="190"/>
      <c r="BX303" s="190"/>
      <c r="BY303" s="190"/>
      <c r="BZ303" s="190"/>
      <c r="CA303" s="190"/>
      <c r="CB303" s="190"/>
      <c r="CC303" s="190"/>
      <c r="CD303" s="190"/>
      <c r="CE303" s="190"/>
    </row>
    <row r="304" s="7" customFormat="true" ht="15" hidden="false" customHeight="false" outlineLevel="0" collapsed="false">
      <c r="Q304" s="619"/>
      <c r="U304" s="615"/>
    </row>
    <row r="305" s="7" customFormat="true" ht="15" hidden="false" customHeight="false" outlineLevel="0" collapsed="false">
      <c r="A305" s="563" t="s">
        <v>363</v>
      </c>
      <c r="B305" s="563"/>
      <c r="C305" s="563"/>
      <c r="D305" s="563"/>
      <c r="E305" s="563"/>
      <c r="F305" s="563"/>
      <c r="G305" s="563"/>
      <c r="H305" s="563"/>
      <c r="I305" s="563"/>
      <c r="J305" s="563"/>
      <c r="K305" s="563"/>
      <c r="L305" s="563"/>
      <c r="M305" s="563"/>
      <c r="N305" s="563"/>
      <c r="O305" s="563"/>
      <c r="P305" s="563"/>
      <c r="Q305" s="620"/>
      <c r="R305" s="563"/>
      <c r="S305" s="563"/>
      <c r="T305" s="563"/>
      <c r="U305" s="613"/>
      <c r="V305" s="563"/>
      <c r="W305" s="563"/>
    </row>
    <row r="306" s="7" customFormat="true" ht="15" hidden="false" customHeight="false" outlineLevel="0" collapsed="false">
      <c r="Q306" s="619"/>
      <c r="U306" s="615"/>
    </row>
    <row r="307" s="192" customFormat="true" ht="15" hidden="false" customHeight="true" outlineLevel="0" collapsed="false">
      <c r="A307" s="180"/>
      <c r="B307" s="136" t="s">
        <v>106</v>
      </c>
      <c r="C307" s="621"/>
      <c r="D307" s="7"/>
      <c r="E307" s="623"/>
      <c r="F307" s="7"/>
      <c r="G307" s="7"/>
      <c r="H307" s="7"/>
      <c r="I307" s="242"/>
      <c r="J307" s="164" t="n">
        <v>0</v>
      </c>
      <c r="K307" s="196"/>
      <c r="L307" s="197"/>
      <c r="M307" s="139" t="e">
        <f aca="false">mergeValue()</f>
        <v>#VALUE!</v>
      </c>
      <c r="N307" s="142"/>
      <c r="O307" s="142"/>
      <c r="P307" s="142"/>
      <c r="Q307" s="142"/>
      <c r="R307" s="139" t="str">
        <f aca="false">K307&amp;" ("&amp;L307&amp;")"</f>
        <v> ()</v>
      </c>
      <c r="S307" s="136"/>
      <c r="T307" s="136"/>
      <c r="U307" s="189"/>
      <c r="V307" s="136"/>
      <c r="W307" s="136"/>
      <c r="X307" s="136"/>
      <c r="Y307" s="190"/>
      <c r="Z307" s="190"/>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1"/>
      <c r="AY307" s="191"/>
      <c r="AZ307" s="191"/>
      <c r="BA307" s="191"/>
      <c r="BB307" s="191"/>
      <c r="BC307" s="191"/>
      <c r="BD307" s="191"/>
      <c r="BE307" s="191"/>
      <c r="BF307" s="191"/>
      <c r="BG307" s="191"/>
      <c r="BH307" s="191"/>
      <c r="BI307" s="191"/>
      <c r="BJ307" s="191"/>
      <c r="BK307" s="191"/>
      <c r="BL307" s="191"/>
      <c r="BM307" s="191"/>
      <c r="BN307" s="191"/>
      <c r="BO307" s="191"/>
      <c r="BP307" s="191"/>
      <c r="BQ307" s="191"/>
      <c r="BR307" s="191"/>
      <c r="BS307" s="191"/>
      <c r="BT307" s="191"/>
      <c r="BU307" s="191"/>
      <c r="BV307" s="190"/>
      <c r="BW307" s="190"/>
      <c r="BX307" s="190"/>
      <c r="BY307" s="190"/>
      <c r="BZ307" s="190"/>
      <c r="CA307" s="190"/>
      <c r="CB307" s="190"/>
      <c r="CC307" s="190"/>
      <c r="CD307" s="190"/>
      <c r="CE307" s="190"/>
    </row>
    <row r="309" customFormat="false" ht="11.25" hidden="false" customHeight="false" outlineLevel="0" collapsed="false"/>
    <row r="310" s="563" customFormat="true" ht="11.25" hidden="false" customHeight="false" outlineLevel="0" collapsed="false">
      <c r="A310" s="563" t="s">
        <v>364</v>
      </c>
    </row>
    <row r="311" customFormat="false" ht="11.25" hidden="false" customHeight="false" outlineLevel="0" collapsed="false"/>
    <row r="312" s="137" customFormat="true" ht="20.1" hidden="false" customHeight="true" outlineLevel="0" collapsed="false">
      <c r="A312" s="493"/>
      <c r="B312" s="136"/>
      <c r="C312" s="305"/>
      <c r="D312" s="489"/>
      <c r="E312" s="624"/>
      <c r="F312" s="625"/>
      <c r="G312" s="362"/>
      <c r="I312" s="139"/>
      <c r="J312" s="139"/>
    </row>
    <row r="313" customFormat="false" ht="11.25" hidden="false" customHeight="false" outlineLevel="0" collapsed="false"/>
    <row r="314" customFormat="false" ht="11.25" hidden="false" customHeight="false" outlineLevel="0" collapsed="false"/>
    <row r="315" s="563" customFormat="true" ht="11.25" hidden="false" customHeight="false" outlineLevel="0" collapsed="false">
      <c r="A315" s="563" t="s">
        <v>365</v>
      </c>
    </row>
    <row r="316" customFormat="false" ht="11.25" hidden="false" customHeight="false" outlineLevel="0" collapsed="false"/>
    <row r="317" s="137" customFormat="true" ht="20.1" hidden="false" customHeight="true" outlineLevel="0" collapsed="false">
      <c r="A317" s="488"/>
      <c r="B317" s="136"/>
      <c r="C317" s="305"/>
      <c r="D317" s="489"/>
      <c r="E317" s="626"/>
      <c r="F317" s="504" t="s">
        <v>169</v>
      </c>
      <c r="G317" s="504" t="s">
        <v>169</v>
      </c>
      <c r="H317" s="492"/>
      <c r="I317" s="139"/>
      <c r="K317" s="139"/>
      <c r="L317" s="139"/>
    </row>
    <row r="318" customFormat="false" ht="11.25" hidden="false" customHeight="false" outlineLevel="0" collapsed="false"/>
    <row r="319" customFormat="false" ht="11.25" hidden="false" customHeight="false" outlineLevel="0" collapsed="false"/>
    <row r="320" s="563" customFormat="true" ht="11.25" hidden="false" customHeight="false" outlineLevel="0" collapsed="false">
      <c r="A320" s="563" t="s">
        <v>366</v>
      </c>
    </row>
    <row r="321" customFormat="false" ht="11.25" hidden="false" customHeight="false" outlineLevel="0" collapsed="false"/>
    <row r="322" s="137" customFormat="true" ht="20.1" hidden="false" customHeight="true" outlineLevel="0" collapsed="false">
      <c r="A322" s="488"/>
      <c r="B322" s="136"/>
      <c r="C322" s="305"/>
      <c r="D322" s="489"/>
      <c r="E322" s="626"/>
      <c r="F322" s="504" t="s">
        <v>169</v>
      </c>
      <c r="G322" s="491"/>
      <c r="H322" s="504" t="s">
        <v>169</v>
      </c>
      <c r="I322" s="139"/>
      <c r="K322" s="139"/>
      <c r="L322" s="139"/>
    </row>
    <row r="323" customFormat="false" ht="11.25" hidden="false" customHeight="false" outlineLevel="0" collapsed="false"/>
    <row r="324" customFormat="false" ht="11.25" hidden="false" customHeight="false" outlineLevel="0" collapsed="false"/>
    <row r="325" s="563" customFormat="true" ht="11.25" hidden="false" customHeight="false" outlineLevel="0" collapsed="false">
      <c r="A325" s="563" t="s">
        <v>367</v>
      </c>
    </row>
    <row r="326" customFormat="false" ht="11.25" hidden="false" customHeight="false" outlineLevel="0" collapsed="false"/>
    <row r="327" s="137" customFormat="true" ht="20.1" hidden="false" customHeight="true" outlineLevel="0" collapsed="false">
      <c r="A327" s="488"/>
      <c r="B327" s="136"/>
      <c r="C327" s="305"/>
      <c r="D327" s="489"/>
      <c r="E327" s="627" t="n">
        <f aca="false">E326</f>
        <v>0</v>
      </c>
      <c r="F327" s="504" t="s">
        <v>169</v>
      </c>
      <c r="G327" s="491"/>
      <c r="H327" s="504" t="s">
        <v>169</v>
      </c>
      <c r="I327" s="139"/>
      <c r="K327" s="139"/>
      <c r="L327" s="139"/>
    </row>
    <row r="328" s="137" customFormat="true" ht="14.25" hidden="false" customHeight="false" outlineLevel="0" collapsed="false">
      <c r="A328" s="488"/>
      <c r="B328" s="136"/>
      <c r="C328" s="305"/>
      <c r="D328" s="628"/>
      <c r="E328" s="629"/>
      <c r="F328" s="630"/>
      <c r="G328" s="2"/>
      <c r="H328" s="630"/>
      <c r="I328" s="139"/>
      <c r="K328" s="139"/>
      <c r="L328" s="139"/>
    </row>
    <row r="330" s="563" customFormat="true" ht="11.25" hidden="false" customHeight="false" outlineLevel="0" collapsed="false">
      <c r="A330" s="563" t="s">
        <v>368</v>
      </c>
    </row>
    <row r="331" customFormat="false" ht="11.25" hidden="false" customHeight="false" outlineLevel="0" collapsed="false"/>
    <row r="332" s="137" customFormat="true" ht="20.1" hidden="false" customHeight="true" outlineLevel="0" collapsed="false">
      <c r="A332" s="488"/>
      <c r="B332" s="136"/>
      <c r="C332" s="305"/>
      <c r="D332" s="489"/>
      <c r="E332" s="627" t="n">
        <f aca="false">E331</f>
        <v>0</v>
      </c>
      <c r="F332" s="504" t="s">
        <v>169</v>
      </c>
      <c r="G332" s="631"/>
      <c r="H332" s="504" t="s">
        <v>169</v>
      </c>
      <c r="I332" s="139"/>
      <c r="K332" s="139"/>
      <c r="L332" s="139"/>
    </row>
    <row r="335" s="563" customFormat="true" ht="17.1" hidden="false" customHeight="true" outlineLevel="0" collapsed="false">
      <c r="A335" s="563" t="s">
        <v>369</v>
      </c>
    </row>
    <row r="337" s="269" customFormat="true" ht="409.5" hidden="false" customHeight="false" outlineLevel="0" collapsed="false">
      <c r="A337" s="281" t="n">
        <v>1</v>
      </c>
      <c r="B337" s="268"/>
      <c r="C337" s="268"/>
      <c r="D337" s="268"/>
      <c r="F337" s="276" t="e">
        <f aca="false">"2." &amp;mergeValue()</f>
        <v>#VALUE!</v>
      </c>
      <c r="G337" s="277" t="s">
        <v>164</v>
      </c>
      <c r="H337" s="278"/>
      <c r="I337" s="279" t="s">
        <v>165</v>
      </c>
      <c r="J337" s="280"/>
      <c r="K337" s="268"/>
      <c r="L337" s="268"/>
      <c r="M337" s="268"/>
      <c r="N337" s="268"/>
      <c r="O337" s="268"/>
      <c r="P337" s="268"/>
      <c r="Q337" s="268"/>
      <c r="R337" s="268"/>
      <c r="S337" s="268"/>
      <c r="T337" s="268"/>
    </row>
    <row r="338" s="269" customFormat="true" ht="90" hidden="false" customHeight="false" outlineLevel="0" collapsed="false">
      <c r="A338" s="281"/>
      <c r="B338" s="268"/>
      <c r="C338" s="268"/>
      <c r="D338" s="268"/>
      <c r="F338" s="276" t="e">
        <f aca="false">"3." &amp;mergeValue()</f>
        <v>#VALUE!</v>
      </c>
      <c r="G338" s="277" t="s">
        <v>166</v>
      </c>
      <c r="H338" s="278"/>
      <c r="I338" s="279" t="s">
        <v>167</v>
      </c>
      <c r="J338" s="280"/>
      <c r="K338" s="268"/>
      <c r="L338" s="268"/>
      <c r="M338" s="268"/>
      <c r="N338" s="268"/>
      <c r="O338" s="268"/>
      <c r="P338" s="268"/>
      <c r="Q338" s="268"/>
      <c r="R338" s="268"/>
      <c r="S338" s="268"/>
      <c r="T338" s="268"/>
    </row>
    <row r="339" s="269" customFormat="true" ht="45" hidden="false" customHeight="false" outlineLevel="0" collapsed="false">
      <c r="A339" s="281"/>
      <c r="B339" s="268"/>
      <c r="C339" s="268"/>
      <c r="D339" s="268"/>
      <c r="F339" s="276" t="e">
        <f aca="false">"4."&amp;mergeValue()</f>
        <v>#VALUE!</v>
      </c>
      <c r="G339" s="277" t="s">
        <v>168</v>
      </c>
      <c r="H339" s="272" t="s">
        <v>169</v>
      </c>
      <c r="I339" s="279"/>
      <c r="J339" s="280"/>
      <c r="K339" s="268"/>
      <c r="L339" s="268"/>
      <c r="M339" s="268"/>
      <c r="N339" s="268"/>
      <c r="O339" s="268"/>
      <c r="P339" s="268"/>
      <c r="Q339" s="268"/>
      <c r="R339" s="268"/>
      <c r="S339" s="268"/>
      <c r="T339" s="268"/>
    </row>
    <row r="340" s="269" customFormat="true" ht="101.25" hidden="false" customHeight="false" outlineLevel="0" collapsed="false">
      <c r="A340" s="281"/>
      <c r="B340" s="281" t="n">
        <v>1</v>
      </c>
      <c r="C340" s="281"/>
      <c r="D340" s="281"/>
      <c r="F340" s="276" t="e">
        <f aca="false">"4."&amp;mergeValue() &amp;"."&amp;mergeValue()</f>
        <v>#VALUE!</v>
      </c>
      <c r="G340" s="282" t="s">
        <v>170</v>
      </c>
      <c r="H340" s="278" t="e">
        <f aca="false">IF(#NAME?="","",#NAME?)</f>
        <v>#N/A</v>
      </c>
      <c r="I340" s="279" t="s">
        <v>171</v>
      </c>
      <c r="J340" s="280"/>
      <c r="K340" s="268"/>
      <c r="L340" s="268"/>
      <c r="M340" s="268"/>
      <c r="N340" s="268"/>
      <c r="O340" s="268"/>
      <c r="P340" s="268"/>
      <c r="Q340" s="268"/>
      <c r="R340" s="268"/>
      <c r="S340" s="268"/>
      <c r="T340" s="268"/>
    </row>
    <row r="341" s="269" customFormat="true" ht="191.25" hidden="false" customHeight="false" outlineLevel="0" collapsed="false">
      <c r="A341" s="281"/>
      <c r="B341" s="281"/>
      <c r="C341" s="281" t="n">
        <v>1</v>
      </c>
      <c r="D341" s="281"/>
      <c r="F341" s="276" t="e">
        <f aca="false">"4."&amp;mergeValue() &amp;"."&amp;mergeValue()&amp;"."&amp;mergeValue()</f>
        <v>#VALUE!</v>
      </c>
      <c r="G341" s="283" t="s">
        <v>172</v>
      </c>
      <c r="H341" s="278"/>
      <c r="I341" s="279" t="s">
        <v>173</v>
      </c>
      <c r="J341" s="280"/>
      <c r="K341" s="268"/>
      <c r="L341" s="268"/>
      <c r="M341" s="268"/>
      <c r="N341" s="268"/>
      <c r="O341" s="268"/>
      <c r="P341" s="268"/>
      <c r="Q341" s="268"/>
      <c r="R341" s="268"/>
      <c r="S341" s="268"/>
      <c r="T341" s="268"/>
    </row>
    <row r="342" s="269" customFormat="true" ht="33.75" hidden="false" customHeight="true" outlineLevel="0" collapsed="false">
      <c r="A342" s="281"/>
      <c r="B342" s="281"/>
      <c r="C342" s="281"/>
      <c r="D342" s="281" t="n">
        <v>1</v>
      </c>
      <c r="F342" s="276" t="e">
        <f aca="false">"4."&amp;mergeValue() &amp;"."&amp;mergeValue()&amp;"."&amp;mergeValue()&amp;"."&amp;mergeValue()</f>
        <v>#VALUE!</v>
      </c>
      <c r="G342" s="284" t="s">
        <v>174</v>
      </c>
      <c r="H342" s="278"/>
      <c r="I342" s="285" t="s">
        <v>175</v>
      </c>
      <c r="J342" s="280"/>
      <c r="K342" s="268"/>
      <c r="L342" s="268"/>
      <c r="M342" s="268"/>
      <c r="N342" s="268"/>
      <c r="O342" s="268"/>
      <c r="P342" s="268"/>
      <c r="Q342" s="268"/>
      <c r="R342" s="268"/>
      <c r="S342" s="268"/>
      <c r="T342" s="268"/>
    </row>
    <row r="343" s="269" customFormat="true" ht="18.75" hidden="false" customHeight="false" outlineLevel="0" collapsed="false">
      <c r="A343" s="281"/>
      <c r="B343" s="281"/>
      <c r="C343" s="281"/>
      <c r="D343" s="281"/>
      <c r="F343" s="632"/>
      <c r="G343" s="633" t="s">
        <v>176</v>
      </c>
      <c r="H343" s="634"/>
      <c r="I343" s="285"/>
      <c r="J343" s="280"/>
      <c r="K343" s="268"/>
      <c r="L343" s="268"/>
      <c r="M343" s="268"/>
      <c r="N343" s="268"/>
      <c r="O343" s="268"/>
      <c r="P343" s="268"/>
      <c r="Q343" s="268"/>
      <c r="R343" s="268"/>
      <c r="S343" s="268"/>
      <c r="T343" s="268"/>
    </row>
    <row r="344" s="269" customFormat="true" ht="18.75" hidden="false" customHeight="false" outlineLevel="0" collapsed="false">
      <c r="A344" s="281"/>
      <c r="B344" s="281"/>
      <c r="C344" s="281"/>
      <c r="D344" s="281"/>
      <c r="F344" s="286"/>
      <c r="G344" s="374" t="s">
        <v>177</v>
      </c>
      <c r="H344" s="293"/>
      <c r="I344" s="294"/>
      <c r="J344" s="280"/>
      <c r="K344" s="268"/>
      <c r="L344" s="268"/>
      <c r="M344" s="268"/>
      <c r="N344" s="268"/>
      <c r="O344" s="268"/>
      <c r="P344" s="268"/>
      <c r="Q344" s="268"/>
      <c r="R344" s="268"/>
      <c r="S344" s="268"/>
      <c r="T344" s="268"/>
    </row>
    <row r="345" s="269" customFormat="true" ht="18.75" hidden="false" customHeight="false" outlineLevel="0" collapsed="false">
      <c r="A345" s="281"/>
      <c r="B345" s="268"/>
      <c r="C345" s="268"/>
      <c r="D345" s="268"/>
      <c r="F345" s="286"/>
      <c r="G345" s="187" t="s">
        <v>178</v>
      </c>
      <c r="H345" s="293"/>
      <c r="I345" s="294"/>
      <c r="J345" s="280"/>
      <c r="K345" s="268"/>
      <c r="L345" s="268"/>
      <c r="M345" s="268"/>
      <c r="N345" s="268"/>
      <c r="O345" s="268"/>
      <c r="P345" s="268"/>
      <c r="Q345" s="268"/>
      <c r="R345" s="268"/>
      <c r="S345" s="268"/>
      <c r="T345" s="268"/>
    </row>
    <row r="346" s="269" customFormat="true" ht="18.75" hidden="false" customHeight="false" outlineLevel="0" collapsed="false">
      <c r="A346" s="268"/>
      <c r="B346" s="268"/>
      <c r="C346" s="268"/>
      <c r="D346" s="268"/>
      <c r="F346" s="286"/>
      <c r="G346" s="295" t="s">
        <v>179</v>
      </c>
      <c r="H346" s="293"/>
      <c r="I346" s="294"/>
      <c r="J346" s="280"/>
      <c r="K346" s="268"/>
      <c r="L346" s="268"/>
      <c r="M346" s="268"/>
      <c r="N346" s="268"/>
      <c r="O346" s="268"/>
      <c r="P346" s="268"/>
      <c r="Q346" s="268"/>
      <c r="R346" s="268"/>
      <c r="S346" s="268"/>
      <c r="T346" s="268"/>
    </row>
    <row r="349" s="2" customFormat="true" ht="17.1" hidden="false" customHeight="true" outlineLevel="0" collapsed="false">
      <c r="A349" s="563" t="s">
        <v>370</v>
      </c>
      <c r="B349" s="563"/>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3"/>
      <c r="AL349" s="563"/>
      <c r="AM349" s="563"/>
      <c r="AN349" s="563"/>
      <c r="AO349" s="563"/>
      <c r="AP349" s="563"/>
      <c r="AQ349" s="563"/>
      <c r="AR349" s="563"/>
      <c r="AS349" s="563"/>
      <c r="AT349" s="563"/>
      <c r="AU349" s="563"/>
      <c r="AV349" s="563"/>
      <c r="AW349" s="563"/>
      <c r="AX349" s="563"/>
      <c r="AY349" s="563"/>
      <c r="AZ349" s="563"/>
      <c r="BA349" s="563"/>
      <c r="BB349" s="563"/>
      <c r="BC349" s="563"/>
      <c r="BD349" s="563"/>
      <c r="BE349" s="563"/>
      <c r="BF349" s="563"/>
      <c r="BG349" s="563"/>
      <c r="BH349" s="563"/>
      <c r="BI349" s="563"/>
      <c r="BJ349" s="563"/>
      <c r="BK349" s="563"/>
      <c r="BL349" s="563"/>
      <c r="BM349" s="563"/>
      <c r="BN349" s="563"/>
      <c r="BO349" s="563"/>
      <c r="BP349" s="563"/>
      <c r="BQ349" s="563"/>
      <c r="BR349" s="563"/>
      <c r="BS349" s="563"/>
      <c r="BT349" s="563"/>
      <c r="BU349" s="563"/>
      <c r="BV349" s="563"/>
      <c r="BW349" s="563"/>
      <c r="BX349" s="563"/>
      <c r="BY349" s="563"/>
      <c r="BZ349" s="563"/>
      <c r="CA349" s="563"/>
      <c r="CB349" s="563"/>
      <c r="CC349" s="563"/>
      <c r="CD349" s="563"/>
      <c r="CE349" s="563"/>
    </row>
    <row r="350" s="2" customFormat="true" ht="17.1" hidden="false" customHeight="true" outlineLevel="0" collapsed="false"/>
    <row r="351" s="2" customFormat="true" ht="17.1" hidden="false" customHeight="true" outlineLevel="0" collapsed="false">
      <c r="A351" s="493"/>
      <c r="B351" s="136"/>
      <c r="C351" s="305"/>
      <c r="D351" s="489"/>
      <c r="E351" s="624"/>
      <c r="F351" s="491"/>
      <c r="G351" s="492"/>
      <c r="H351" s="362"/>
      <c r="I351" s="139"/>
      <c r="J351" s="139"/>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7"/>
      <c r="CB351" s="137"/>
      <c r="CC351" s="137"/>
      <c r="CD351" s="137"/>
      <c r="CE351" s="137"/>
    </row>
    <row r="352" s="2" customFormat="true" ht="17.1" hidden="false" customHeight="true" outlineLevel="0" collapsed="false"/>
    <row r="353" s="2" customFormat="true" ht="17.1" hidden="false" customHeight="true" outlineLevel="0" collapsed="false"/>
    <row r="354" s="2" customFormat="true" ht="17.1" hidden="false" customHeight="true" outlineLevel="0" collapsed="false">
      <c r="A354" s="563" t="s">
        <v>371</v>
      </c>
      <c r="B354" s="563"/>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3"/>
      <c r="AL354" s="563"/>
      <c r="AM354" s="563"/>
      <c r="AN354" s="563"/>
      <c r="AO354" s="563"/>
      <c r="AP354" s="563"/>
      <c r="AQ354" s="563"/>
      <c r="AR354" s="563"/>
      <c r="AS354" s="563"/>
      <c r="AT354" s="563"/>
      <c r="AU354" s="563"/>
      <c r="AV354" s="563"/>
      <c r="AW354" s="563"/>
      <c r="AX354" s="563"/>
      <c r="AY354" s="563"/>
      <c r="AZ354" s="563"/>
      <c r="BA354" s="563"/>
      <c r="BB354" s="563"/>
      <c r="BC354" s="563"/>
      <c r="BD354" s="563"/>
      <c r="BE354" s="563"/>
      <c r="BF354" s="563"/>
      <c r="BG354" s="563"/>
      <c r="BH354" s="563"/>
      <c r="BI354" s="563"/>
      <c r="BJ354" s="563"/>
      <c r="BK354" s="563"/>
      <c r="BL354" s="563"/>
      <c r="BM354" s="563"/>
      <c r="BN354" s="563"/>
      <c r="BO354" s="563"/>
      <c r="BP354" s="563"/>
      <c r="BQ354" s="563"/>
      <c r="BR354" s="563"/>
      <c r="BS354" s="563"/>
      <c r="BT354" s="563"/>
      <c r="BU354" s="563"/>
      <c r="BV354" s="563"/>
      <c r="BW354" s="563"/>
      <c r="BX354" s="563"/>
      <c r="BY354" s="563"/>
      <c r="BZ354" s="563"/>
      <c r="CA354" s="563"/>
      <c r="CB354" s="563"/>
      <c r="CC354" s="563"/>
      <c r="CD354" s="563"/>
      <c r="CE354" s="563"/>
    </row>
    <row r="355" s="2" customFormat="true" ht="17.1" hidden="false" customHeight="true" outlineLevel="0" collapsed="false"/>
    <row r="356" s="2" customFormat="true" ht="17.1" hidden="false" customHeight="true" outlineLevel="0" collapsed="false">
      <c r="A356" s="488"/>
      <c r="B356" s="136"/>
      <c r="C356" s="305"/>
      <c r="D356" s="489"/>
      <c r="E356" s="510"/>
      <c r="F356" s="511"/>
      <c r="G356" s="504"/>
      <c r="H356" s="512"/>
      <c r="I356" s="513"/>
      <c r="J356" s="491"/>
      <c r="K356" s="504" t="s">
        <v>169</v>
      </c>
      <c r="L356" s="285" t="s">
        <v>372</v>
      </c>
      <c r="M356" s="503"/>
      <c r="N356" s="139"/>
      <c r="O356" s="139"/>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c r="BO356" s="137"/>
      <c r="BP356" s="137"/>
      <c r="BQ356" s="137"/>
      <c r="BR356" s="137"/>
      <c r="BS356" s="137"/>
      <c r="BT356" s="137"/>
      <c r="BU356" s="137"/>
      <c r="BV356" s="137"/>
      <c r="BW356" s="137"/>
      <c r="BX356" s="137"/>
      <c r="BY356" s="137"/>
      <c r="BZ356" s="137"/>
      <c r="CA356" s="137"/>
      <c r="CB356" s="137"/>
      <c r="CC356" s="137"/>
      <c r="CD356" s="137"/>
      <c r="CE356" s="137"/>
    </row>
    <row r="357" s="2" customFormat="true" ht="17.1" hidden="false" customHeight="true" outlineLevel="0" collapsed="false">
      <c r="A357" s="488"/>
      <c r="B357" s="136"/>
      <c r="C357" s="305"/>
      <c r="D357" s="489"/>
      <c r="E357" s="510"/>
      <c r="F357" s="511"/>
      <c r="G357" s="494"/>
      <c r="H357" s="495" t="s">
        <v>186</v>
      </c>
      <c r="I357" s="496"/>
      <c r="J357" s="496"/>
      <c r="K357" s="497"/>
      <c r="L357" s="285"/>
      <c r="M357" s="503"/>
      <c r="N357" s="139"/>
      <c r="O357" s="139"/>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c r="BO357" s="137"/>
      <c r="BP357" s="137"/>
      <c r="BQ357" s="137"/>
      <c r="BR357" s="137"/>
      <c r="BS357" s="137"/>
      <c r="BT357" s="137"/>
      <c r="BU357" s="137"/>
      <c r="BV357" s="137"/>
      <c r="BW357" s="137"/>
      <c r="BX357" s="137"/>
      <c r="BY357" s="137"/>
      <c r="BZ357" s="137"/>
      <c r="CA357" s="137"/>
      <c r="CB357" s="137"/>
      <c r="CC357" s="137"/>
      <c r="CD357" s="137"/>
      <c r="CE357" s="137"/>
    </row>
    <row r="358" s="2" customFormat="true" ht="17.1" hidden="false" customHeight="true" outlineLevel="0" collapsed="false"/>
    <row r="359" s="2" customFormat="true" ht="17.1" hidden="false" customHeight="true" outlineLevel="0" collapsed="false"/>
    <row r="360" s="2" customFormat="true" ht="17.1" hidden="false" customHeight="true" outlineLevel="0" collapsed="false">
      <c r="A360" s="563" t="s">
        <v>373</v>
      </c>
      <c r="B360" s="563"/>
      <c r="C360" s="563"/>
      <c r="D360" s="563"/>
      <c r="E360" s="563"/>
      <c r="F360" s="563"/>
      <c r="G360" s="563"/>
      <c r="H360" s="563"/>
      <c r="I360" s="563"/>
      <c r="J360" s="563"/>
      <c r="K360" s="563"/>
      <c r="L360" s="563"/>
      <c r="M360" s="563"/>
      <c r="N360" s="563"/>
      <c r="O360" s="563"/>
    </row>
    <row r="361" s="2" customFormat="true" ht="17.1" hidden="false" customHeight="true" outlineLevel="0" collapsed="false"/>
    <row r="362" s="2" customFormat="true" ht="17.1" hidden="false" customHeight="true" outlineLevel="0" collapsed="false">
      <c r="A362" s="488"/>
      <c r="B362" s="136"/>
      <c r="C362" s="305"/>
      <c r="D362" s="489"/>
      <c r="E362" s="510"/>
      <c r="F362" s="511"/>
      <c r="G362" s="504"/>
      <c r="H362" s="512"/>
      <c r="I362" s="513"/>
      <c r="J362" s="515"/>
      <c r="K362" s="504" t="s">
        <v>169</v>
      </c>
      <c r="L362" s="285" t="s">
        <v>372</v>
      </c>
      <c r="M362" s="503"/>
      <c r="N362" s="139"/>
      <c r="O362" s="139"/>
    </row>
    <row r="363" s="2" customFormat="true" ht="17.1" hidden="false" customHeight="true" outlineLevel="0" collapsed="false">
      <c r="A363" s="488"/>
      <c r="B363" s="136"/>
      <c r="C363" s="305"/>
      <c r="D363" s="489"/>
      <c r="E363" s="510"/>
      <c r="F363" s="511"/>
      <c r="G363" s="494"/>
      <c r="H363" s="495" t="s">
        <v>186</v>
      </c>
      <c r="I363" s="496"/>
      <c r="J363" s="496"/>
      <c r="K363" s="497"/>
      <c r="L363" s="285"/>
      <c r="M363" s="503"/>
      <c r="N363" s="139"/>
      <c r="O363" s="139"/>
    </row>
    <row r="364" s="2" customFormat="true" ht="17.1" hidden="false" customHeight="true" outlineLevel="0" collapsed="false"/>
    <row r="365" s="2" customFormat="true" ht="17.1" hidden="false" customHeight="true" outlineLevel="0" collapsed="false"/>
    <row r="366" s="2" customFormat="true" ht="17.1" hidden="false" customHeight="true" outlineLevel="0" collapsed="false">
      <c r="A366" s="563" t="s">
        <v>374</v>
      </c>
      <c r="B366" s="563"/>
      <c r="C366" s="563"/>
      <c r="D366" s="563"/>
      <c r="E366" s="563"/>
      <c r="F366" s="563"/>
      <c r="G366" s="563"/>
      <c r="H366" s="563"/>
      <c r="I366" s="563"/>
      <c r="J366" s="563"/>
      <c r="K366" s="563"/>
      <c r="L366" s="563"/>
      <c r="M366" s="563"/>
      <c r="N366" s="563"/>
      <c r="O366" s="563"/>
    </row>
    <row r="367" s="2" customFormat="true" ht="17.1" hidden="false" customHeight="true" outlineLevel="0" collapsed="false"/>
    <row r="368" s="2" customFormat="true" ht="17.1" hidden="false" customHeight="true" outlineLevel="0" collapsed="false">
      <c r="A368" s="488"/>
      <c r="B368" s="136"/>
      <c r="C368" s="305"/>
      <c r="D368" s="489"/>
      <c r="E368" s="635"/>
      <c r="F368" s="636"/>
      <c r="G368" s="504"/>
      <c r="H368" s="512"/>
      <c r="I368" s="513"/>
      <c r="J368" s="491"/>
      <c r="K368" s="504" t="s">
        <v>169</v>
      </c>
      <c r="L368" s="285"/>
      <c r="M368" s="503"/>
      <c r="N368" s="139"/>
      <c r="O368" s="139"/>
    </row>
    <row r="369" s="2" customFormat="true" ht="17.1" hidden="false" customHeight="true" outlineLevel="0" collapsed="false"/>
    <row r="370" s="2" customFormat="true" ht="17.1" hidden="false" customHeight="true" outlineLevel="0" collapsed="false"/>
    <row r="371" s="2" customFormat="true" ht="17.1" hidden="false" customHeight="true" outlineLevel="0" collapsed="false">
      <c r="A371" s="563" t="s">
        <v>375</v>
      </c>
      <c r="B371" s="563"/>
      <c r="C371" s="563"/>
      <c r="D371" s="563"/>
      <c r="E371" s="563"/>
      <c r="F371" s="563"/>
      <c r="G371" s="563"/>
      <c r="H371" s="563"/>
      <c r="I371" s="563"/>
      <c r="J371" s="563"/>
      <c r="K371" s="563"/>
      <c r="L371" s="563"/>
      <c r="M371" s="563"/>
      <c r="N371" s="563"/>
      <c r="O371" s="563"/>
    </row>
    <row r="372" s="2" customFormat="true" ht="17.1" hidden="false" customHeight="true" outlineLevel="0" collapsed="false"/>
    <row r="373" s="2" customFormat="true" ht="17.1" hidden="false" customHeight="true" outlineLevel="0" collapsed="false">
      <c r="A373" s="488"/>
      <c r="B373" s="136"/>
      <c r="C373" s="305"/>
      <c r="D373" s="489"/>
      <c r="E373" s="635"/>
      <c r="F373" s="636"/>
      <c r="G373" s="504"/>
      <c r="H373" s="512"/>
      <c r="I373" s="513"/>
      <c r="J373" s="515"/>
      <c r="K373" s="504" t="s">
        <v>169</v>
      </c>
      <c r="L373" s="285"/>
      <c r="M373" s="503"/>
      <c r="N373" s="139"/>
      <c r="O373" s="139"/>
    </row>
  </sheetData>
  <mergeCells count="319">
    <mergeCell ref="D9:D13"/>
    <mergeCell ref="E9:E13"/>
    <mergeCell ref="F9:F13"/>
    <mergeCell ref="G9:G13"/>
    <mergeCell ref="H9:H12"/>
    <mergeCell ref="I9:I12"/>
    <mergeCell ref="J9:J12"/>
    <mergeCell ref="K9:K12"/>
    <mergeCell ref="L9:L11"/>
    <mergeCell ref="M9:M11"/>
    <mergeCell ref="N9:N11"/>
    <mergeCell ref="O9:O11"/>
    <mergeCell ref="P9:P10"/>
    <mergeCell ref="Q9:Q10"/>
    <mergeCell ref="R9:R10"/>
    <mergeCell ref="S9:S10"/>
    <mergeCell ref="D15:D19"/>
    <mergeCell ref="E15:E19"/>
    <mergeCell ref="F15:F19"/>
    <mergeCell ref="G15:G19"/>
    <mergeCell ref="H15:H18"/>
    <mergeCell ref="I15:I18"/>
    <mergeCell ref="J15:J18"/>
    <mergeCell ref="K15:K18"/>
    <mergeCell ref="L15:L17"/>
    <mergeCell ref="M15:M17"/>
    <mergeCell ref="N15:N17"/>
    <mergeCell ref="O15:O17"/>
    <mergeCell ref="P15:P16"/>
    <mergeCell ref="Q15:Q16"/>
    <mergeCell ref="R15:R16"/>
    <mergeCell ref="S15:S16"/>
    <mergeCell ref="O27:Q27"/>
    <mergeCell ref="R27:T28"/>
    <mergeCell ref="U27:U29"/>
    <mergeCell ref="W27:W29"/>
    <mergeCell ref="O28:O29"/>
    <mergeCell ref="P28:Q28"/>
    <mergeCell ref="S29:T29"/>
    <mergeCell ref="O30:U30"/>
    <mergeCell ref="A31:A44"/>
    <mergeCell ref="O31:V31"/>
    <mergeCell ref="B32:B43"/>
    <mergeCell ref="O32:V32"/>
    <mergeCell ref="C33:C42"/>
    <mergeCell ref="O33:V33"/>
    <mergeCell ref="D34:D41"/>
    <mergeCell ref="O34:V34"/>
    <mergeCell ref="E35:E40"/>
    <mergeCell ref="I35:I40"/>
    <mergeCell ref="O35:V35"/>
    <mergeCell ref="F36:F39"/>
    <mergeCell ref="J36:J39"/>
    <mergeCell ref="O36:V36"/>
    <mergeCell ref="R37:R38"/>
    <mergeCell ref="S37:S38"/>
    <mergeCell ref="T37:T38"/>
    <mergeCell ref="U37:U38"/>
    <mergeCell ref="W37:W39"/>
    <mergeCell ref="A49:A62"/>
    <mergeCell ref="O49:V49"/>
    <mergeCell ref="B50:B61"/>
    <mergeCell ref="O50:V50"/>
    <mergeCell ref="C51:C60"/>
    <mergeCell ref="O51:V51"/>
    <mergeCell ref="D52:D59"/>
    <mergeCell ref="O52:V52"/>
    <mergeCell ref="E53:E58"/>
    <mergeCell ref="I53:I58"/>
    <mergeCell ref="O53:V53"/>
    <mergeCell ref="F54:F57"/>
    <mergeCell ref="J54:J57"/>
    <mergeCell ref="O54:V54"/>
    <mergeCell ref="R55:R56"/>
    <mergeCell ref="S55:S56"/>
    <mergeCell ref="T55:T56"/>
    <mergeCell ref="U55:U56"/>
    <mergeCell ref="W55:W57"/>
    <mergeCell ref="A67:A80"/>
    <mergeCell ref="O67:V67"/>
    <mergeCell ref="B68:B79"/>
    <mergeCell ref="O68:V68"/>
    <mergeCell ref="C69:C78"/>
    <mergeCell ref="O69:V69"/>
    <mergeCell ref="D70:D77"/>
    <mergeCell ref="O70:V70"/>
    <mergeCell ref="E71:E76"/>
    <mergeCell ref="I71:I76"/>
    <mergeCell ref="O71:V71"/>
    <mergeCell ref="F72:F75"/>
    <mergeCell ref="J72:J75"/>
    <mergeCell ref="O72:V72"/>
    <mergeCell ref="R73:R74"/>
    <mergeCell ref="S73:S74"/>
    <mergeCell ref="T73:T74"/>
    <mergeCell ref="U73:U74"/>
    <mergeCell ref="W73:W75"/>
    <mergeCell ref="A85:A98"/>
    <mergeCell ref="O85:AJ85"/>
    <mergeCell ref="B86:B97"/>
    <mergeCell ref="O86:AJ86"/>
    <mergeCell ref="C87:C96"/>
    <mergeCell ref="O87:AJ87"/>
    <mergeCell ref="D88:D95"/>
    <mergeCell ref="I88:I95"/>
    <mergeCell ref="O88:AJ88"/>
    <mergeCell ref="E89:E94"/>
    <mergeCell ref="O89:AJ89"/>
    <mergeCell ref="F90:F93"/>
    <mergeCell ref="J90:J93"/>
    <mergeCell ref="O90:AJ90"/>
    <mergeCell ref="R91:R92"/>
    <mergeCell ref="S91:S92"/>
    <mergeCell ref="T91:T92"/>
    <mergeCell ref="U91:U92"/>
    <mergeCell ref="Y91:Y92"/>
    <mergeCell ref="Z91:Z92"/>
    <mergeCell ref="AA91:AA92"/>
    <mergeCell ref="AB91:AB92"/>
    <mergeCell ref="AF91:AF92"/>
    <mergeCell ref="AG91:AG92"/>
    <mergeCell ref="AH91:AH92"/>
    <mergeCell ref="AI91:AI92"/>
    <mergeCell ref="AK91:AK93"/>
    <mergeCell ref="A103:A118"/>
    <mergeCell ref="O103:AA103"/>
    <mergeCell ref="B104:B117"/>
    <mergeCell ref="O104:AA104"/>
    <mergeCell ref="C105:C116"/>
    <mergeCell ref="O105:AA105"/>
    <mergeCell ref="D106:D115"/>
    <mergeCell ref="O106:AA106"/>
    <mergeCell ref="E107:E114"/>
    <mergeCell ref="O107:AA107"/>
    <mergeCell ref="F108:F113"/>
    <mergeCell ref="I108:I113"/>
    <mergeCell ref="O108:AA108"/>
    <mergeCell ref="G109:G112"/>
    <mergeCell ref="J109:J112"/>
    <mergeCell ref="W109:W111"/>
    <mergeCell ref="X109:X111"/>
    <mergeCell ref="Y109:Y111"/>
    <mergeCell ref="Z109:Z111"/>
    <mergeCell ref="AB110:AB112"/>
    <mergeCell ref="A125:A138"/>
    <mergeCell ref="O125:AJ125"/>
    <mergeCell ref="B126:B137"/>
    <mergeCell ref="O126:AJ126"/>
    <mergeCell ref="C127:C136"/>
    <mergeCell ref="O127:AJ127"/>
    <mergeCell ref="D128:D135"/>
    <mergeCell ref="O128:AJ128"/>
    <mergeCell ref="E129:E134"/>
    <mergeCell ref="I129:I134"/>
    <mergeCell ref="O129:AJ129"/>
    <mergeCell ref="F130:F133"/>
    <mergeCell ref="J130:J133"/>
    <mergeCell ref="O130:AJ130"/>
    <mergeCell ref="R131:R132"/>
    <mergeCell ref="S131:S132"/>
    <mergeCell ref="T131:T132"/>
    <mergeCell ref="U131:U132"/>
    <mergeCell ref="Y131:Y132"/>
    <mergeCell ref="Z131:Z132"/>
    <mergeCell ref="AA131:AA132"/>
    <mergeCell ref="AB131:AB132"/>
    <mergeCell ref="AF131:AF132"/>
    <mergeCell ref="AG131:AG132"/>
    <mergeCell ref="AH131:AH132"/>
    <mergeCell ref="AI131:AI132"/>
    <mergeCell ref="AK131:AK133"/>
    <mergeCell ref="A143:A156"/>
    <mergeCell ref="O143:V143"/>
    <mergeCell ref="B144:B155"/>
    <mergeCell ref="O144:V144"/>
    <mergeCell ref="C145:C154"/>
    <mergeCell ref="O145:V145"/>
    <mergeCell ref="D146:D153"/>
    <mergeCell ref="O146:V146"/>
    <mergeCell ref="E147:E152"/>
    <mergeCell ref="I147:I152"/>
    <mergeCell ref="F148:F151"/>
    <mergeCell ref="J148:J151"/>
    <mergeCell ref="O148:V148"/>
    <mergeCell ref="R149:R150"/>
    <mergeCell ref="S149:S150"/>
    <mergeCell ref="T149:T150"/>
    <mergeCell ref="U149:U150"/>
    <mergeCell ref="W149:W151"/>
    <mergeCell ref="A161:A174"/>
    <mergeCell ref="O161:V161"/>
    <mergeCell ref="B162:B173"/>
    <mergeCell ref="O162:V162"/>
    <mergeCell ref="C163:C172"/>
    <mergeCell ref="O163:V163"/>
    <mergeCell ref="D164:D171"/>
    <mergeCell ref="O164:V164"/>
    <mergeCell ref="E165:E170"/>
    <mergeCell ref="I165:I170"/>
    <mergeCell ref="O165:V165"/>
    <mergeCell ref="F166:F169"/>
    <mergeCell ref="J166:J169"/>
    <mergeCell ref="O166:V166"/>
    <mergeCell ref="R167:R168"/>
    <mergeCell ref="S167:S168"/>
    <mergeCell ref="T167:T168"/>
    <mergeCell ref="U167:U168"/>
    <mergeCell ref="W167:W169"/>
    <mergeCell ref="A179:A188"/>
    <mergeCell ref="O179:W179"/>
    <mergeCell ref="B180:B187"/>
    <mergeCell ref="O180:W180"/>
    <mergeCell ref="C181:C186"/>
    <mergeCell ref="O181:W181"/>
    <mergeCell ref="D182:D185"/>
    <mergeCell ref="O182:W182"/>
    <mergeCell ref="X183:X185"/>
    <mergeCell ref="A193:A204"/>
    <mergeCell ref="N193:AF193"/>
    <mergeCell ref="B194:B203"/>
    <mergeCell ref="N194:AF194"/>
    <mergeCell ref="C195:C202"/>
    <mergeCell ref="N195:AF195"/>
    <mergeCell ref="D196:D201"/>
    <mergeCell ref="N196:AF196"/>
    <mergeCell ref="E197:E200"/>
    <mergeCell ref="K197:K200"/>
    <mergeCell ref="L197:L200"/>
    <mergeCell ref="M197:M200"/>
    <mergeCell ref="N197:N200"/>
    <mergeCell ref="O197:O199"/>
    <mergeCell ref="P197:P199"/>
    <mergeCell ref="Q197:Q199"/>
    <mergeCell ref="R197:R199"/>
    <mergeCell ref="S197:S198"/>
    <mergeCell ref="T197:T198"/>
    <mergeCell ref="U197:U198"/>
    <mergeCell ref="V197:V198"/>
    <mergeCell ref="AB197:AB198"/>
    <mergeCell ref="AC197:AC198"/>
    <mergeCell ref="AD197:AD198"/>
    <mergeCell ref="AE197:AE198"/>
    <mergeCell ref="AG197:AG201"/>
    <mergeCell ref="Q207:Q209"/>
    <mergeCell ref="U207:U208"/>
    <mergeCell ref="N211:N214"/>
    <mergeCell ref="O211:O213"/>
    <mergeCell ref="P211:P213"/>
    <mergeCell ref="Q211:Q213"/>
    <mergeCell ref="R211:R213"/>
    <mergeCell ref="S211:S212"/>
    <mergeCell ref="T211:T212"/>
    <mergeCell ref="U211:U212"/>
    <mergeCell ref="V211:V212"/>
    <mergeCell ref="A220:A233"/>
    <mergeCell ref="O220:V220"/>
    <mergeCell ref="B221:B232"/>
    <mergeCell ref="O221:V221"/>
    <mergeCell ref="C222:C231"/>
    <mergeCell ref="O222:V222"/>
    <mergeCell ref="D223:D230"/>
    <mergeCell ref="O223:V223"/>
    <mergeCell ref="E224:E229"/>
    <mergeCell ref="I224:I229"/>
    <mergeCell ref="O224:V224"/>
    <mergeCell ref="F225:F228"/>
    <mergeCell ref="J225:J228"/>
    <mergeCell ref="O225:V225"/>
    <mergeCell ref="R226:R227"/>
    <mergeCell ref="S226:S227"/>
    <mergeCell ref="T226:T227"/>
    <mergeCell ref="U226:U227"/>
    <mergeCell ref="W226:W228"/>
    <mergeCell ref="A238:A251"/>
    <mergeCell ref="O238:AJ238"/>
    <mergeCell ref="B239:B250"/>
    <mergeCell ref="O239:AJ239"/>
    <mergeCell ref="C240:C249"/>
    <mergeCell ref="O240:AJ240"/>
    <mergeCell ref="D241:D248"/>
    <mergeCell ref="O241:AJ241"/>
    <mergeCell ref="E242:E247"/>
    <mergeCell ref="I242:I247"/>
    <mergeCell ref="O242:AJ242"/>
    <mergeCell ref="F243:F246"/>
    <mergeCell ref="J243:J246"/>
    <mergeCell ref="O243:AJ243"/>
    <mergeCell ref="R244:R245"/>
    <mergeCell ref="S244:S245"/>
    <mergeCell ref="T244:T245"/>
    <mergeCell ref="U244:U245"/>
    <mergeCell ref="Y244:Y245"/>
    <mergeCell ref="Z244:Z245"/>
    <mergeCell ref="AA244:AA245"/>
    <mergeCell ref="AB244:AB245"/>
    <mergeCell ref="AF244:AF245"/>
    <mergeCell ref="AG244:AG245"/>
    <mergeCell ref="AH244:AH245"/>
    <mergeCell ref="AI244:AI245"/>
    <mergeCell ref="AK244:AK246"/>
    <mergeCell ref="C297:C298"/>
    <mergeCell ref="D297:D298"/>
    <mergeCell ref="E297:E298"/>
    <mergeCell ref="C302:C303"/>
    <mergeCell ref="F302:F303"/>
    <mergeCell ref="G302:G303"/>
    <mergeCell ref="H302:H303"/>
    <mergeCell ref="A337:A345"/>
    <mergeCell ref="B340:B344"/>
    <mergeCell ref="C341:C343"/>
    <mergeCell ref="I342:I343"/>
    <mergeCell ref="D356:D357"/>
    <mergeCell ref="E356:E357"/>
    <mergeCell ref="F356:F357"/>
    <mergeCell ref="L356:L357"/>
    <mergeCell ref="D362:D363"/>
    <mergeCell ref="E362:E363"/>
    <mergeCell ref="F362:F363"/>
    <mergeCell ref="L362:L363"/>
  </mergeCells>
  <dataValidations count="18">
    <dataValidation allowBlank="true" error="Допускается ввод не более 900 символов!" errorTitle="Ошибка" operator="lessThanOrEqual" showDropDown="false" showErrorMessage="true" showInputMessage="true" sqref="E4 J9:J10 R9:R10 V9:W9 J15:J16 R15:R16 V15:W15 JS31:JS38 TO31:TO38 ADK31:ADK38 JS49:JS56 TO49:TO56 ADK49:ADK56 JS67:JS74 TO67:TO74 ADK67:ADK74 KG85:KG91 UC85:UC91 ADY85:ADY91 JX103:JX109 TT103:TT109 ADP103:ADP109 KG125:KG131 UC125:UC131 ADY125:ADY131 JS143:JS149 TO143:TO149 ADK143:ADK149 JS161:JS167 TO161:TO167 ADK161:ADK167 JT179:JT184 TP179:TP184 ADL179:ADL184 O183 JK183 TG183 ADC183 KC193:KC197 TY193:TY197 ADU193:ADU197 AB211 W216:X216 JS220:JS227 TO220:TO227 ADK220:ADK227 KG238:KG245 UC238:UC245 ADY238:ADY245 E256 U260:X260 M264:P264 M268:P268 F273:F274 F277:F278 F281:F282 F285:F288 F292:H292 K292 E297:E298 E307 E312 G312 E317 I317 E322 G322 I322 G327 I327:I328 E328 I332 I344:I346 E351:G351"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E9:E10 O36:V36 O54:V54 O72:V72 O90 M109 O130 O148:V148 O166 M167 Q207:Q208 U207:U208 Y207 Q209 U211:U212 Y211 F216:G216 O225:V225 O243 E292 J356 J368"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37 T37 JN37 JP37 TJ37 TL37 ADF37 ADH37 R55 T55 JN55 JP55 TJ55 TL55 ADF55 ADH55 R73 T73 JN73 JP73 TJ73 TL73 ADF73 ADH73 R91:R92 T91:T92 Y91:Y92 AA91:AA92 AF91:AF92 AH91:AH92 KB91:KB92 KD91:KD92 TX91:TX92 TZ91:TZ92 ADT91:ADT92 ADV91:ADV92 W109:W110 Y109:Y110 JS109:JS110 JU109:JU110 TO109:TO110 TQ109:TQ110 ADK109:ADK110 ADM109:ADM110 W120 Y120 JS120 JU120 TO120 TQ120 ADK120 ADM120 R131:R132 T131:T132 Y131:Y132 AA131:AA132 AF131:AF132 AH131:AH132 KB131:KB132 KD131:KD132 TX131:TX132 TZ131:TZ132 ADT131:ADT132 ADV131:ADV132 R149:R150 T149:T150 JN149:JN150 JP149:JP150 TJ149:TJ150 TL149:TL150 ADF149:ADF150 ADH149:ADH150 R167:R168 T167:T168 JN167:JN168 JP167:JP168 TJ167:TJ168 TL167:TL168 ADF167:ADF168 ADH167:ADH168 S183 U183 JO183 JQ183 TK183 TM183 ADG183 ADI183 AB197:AB198 AD197:AD198 JX197:JX198 JZ197:JZ198 TT197:TT198 TV197:TV198 ADP197:ADP198 ADR197:ADR198 T216:V216 R226 T226 JN226 JP226 TJ226 TL226 ADF226 ADH226 R244 T244 Y244 AA244 AF244 AH244 KB244 KD244 TX244 TZ244 ADT244 ADV244 R260:T260 J264:L264 J268:L268 I292 H356:I356 H362:I362 H368:I368 H373:I373"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G9:G10 K9:K10 O9:O10 S9:S10 K15:K16 O15:O16 S15:S16 S37 U37 JO37 JQ37 TK37 TM37 ADG37 ADI37 S55 U55 JO55 JQ55 TK55 TM55 ADG55 ADI55 S73 U73 JO73 JQ73 TK73 TM73 ADG73 ADI73 S91:S92 U91:U92 Z91:Z92 AB91:AB92 AG91:AG92 AI91:AI92 KC91:KC92 KE91:KE92 TY91:TY92 UA91:UA92 ADU91:ADU92 ADW91:ADW92 X109:X111 Z109:Z110 JT109:JT111 JV109:JV110 TP109:TP111 TR109:TR110 ADL109:ADL111 ADN109:ADN110 X120 Z120 JT120 JV120 TP120 TR120 ADL120 ADN120 S131:S132 U131 Z131:Z132 AB131 AG131:AG132 AI131 KC131:KC132 KE131 TY131:TY132 UA131 ADU131:ADU132 ADW131 S149:S150 U149 JO149:JO150 JQ149 TK149:TK150 TM149 ADG149:ADG150 ADI149 S167:S168 U167 JO167:JO168 JQ167 TK167:TK168 TM167 ADG167:ADG168 ADI167 T183 V183 JP183 JR183 TL183 TN183 ADH183 ADJ183 N197 R197 V197 AC197:AC198 AE197 JJ197 JN197 JR197 JY197:JY198 KA197 TF197 TJ197 TN197 TU197:TU198 TW197 ADB197 ADF197 ADJ197 ADQ197:ADQ198 ADS197 Q211 S226 U226 JO226 JQ226 TK226 TM226 ADG226 ADI226 S244 U244 Z244 AB244 AG244 AI244 KC244 KE244 TY244 UA244 ADU244 ADW244" type="none">
      <formula1>0</formula1>
      <formula2>0</formula2>
    </dataValidation>
    <dataValidation allowBlank="true" error="Выберите значение из списка" errorTitle="Ошибка" operator="between"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howDropDown="false" showErrorMessage="true" showInputMessage="true" sqref="N9:N11 N15:N17" type="list">
      <formula1>0</formula1>
      <formula2>0</formula2>
    </dataValidation>
    <dataValidation allowBlank="true" operator="between" prompt="Выберите виды деятельности, выполнив двойной щелчок левой кнопки мыши по ячейке." showDropDown="false" showErrorMessage="true" showInputMessage="true" sqref="F9:F10" type="none">
      <formula1>0</formula1>
      <formula2>0</formula2>
    </dataValidation>
    <dataValidation allowBlank="true" operator="between" showDropDown="false" showErrorMessage="false" showInputMessage="false" sqref="JH39:JS45 TD39:TO45 ACZ39:ADK45 JH57:JS63 TD57:TO63 ACZ57:ADK63 JH75:JS81 TD75:TO81 ACZ75:ADK81 L81:U81 JV94:KG95 TR94:UC95 ADN94:ADY95 JH115:JX115 TD115:TT115 ACZ115:ADP115 JH228:JS234 TD228:TO234 ACZ228:ADK234 L234:U234 L246:AJ251 JV246:KG251 TR246:UC251 ADN246:ADY251 AK247:AK251 L252:W252 JH252:JS253 TD252:TO253 ACZ252:ADK253 L253:U253" type="none">
      <formula1>0</formula1>
      <formula2>0</formula2>
    </dataValidation>
    <dataValidation allowBlank="true" error="Выберите значение из списка" errorTitle="Ошибка" operator="between" prompt="Выберите значение из списка" showDropDown="false" showErrorMessage="false" showInputMessage="true" sqref="JK36:JR36 TG36:TN36 ADC36:ADJ36 JK54:JR54 TG54:TN54 ADC54:ADJ54 JK72:JR72 TG72:TN72 ADC72:ADJ72 JY90 TU90 ADQ90 JI109 TE109 ADA109 JY130 TU130 ADQ130 JK148 TG148 ADC148 JK166 TG166 ADC166 JI167 TE167 ADA167 JK225:JR225 TG225:TN225 ADC225:ADJ225 JY243:KF243 TU243:UB243 ADQ243:ADX243" type="list">
      <formula1>0</formula1>
      <formula2>0</formula2>
    </dataValidation>
    <dataValidation allowBlank="true" operator="between" promptTitle="checkPeriodRange" showDropDown="false" showErrorMessage="false" showInputMessage="false" sqref="Q38 JM38 TI38 ADE38 Q56 JM56 TI56 ADE56 Q74 JM74 TI74 ADE74 Q92 X92 AE92 KA92 TW92 ADS92 V109:V110 JR109:JR110 TN109:TN110 ADJ109:ADJ110 V120 JR120 TN120 ADJ120 Q132 X132 AE132 KA132 TW132 ADS132 Q150 JM150 TI150 ADE150 Q168 JM168 TI168 ADE168 R184 JN184 TJ184 ADF184 JW198 TS198 ADO198 Q227 JM227 TI227 ADE227 Q245 X245 AE245 KA245 TW245 ADS245" type="none">
      <formula1>0</formula1>
      <formula2>0</formula2>
    </dataValidation>
    <dataValidation allowBlank="true" error="Выберите значение из списка" errorTitle="Ошибка" operator="between" showDropDown="false" showErrorMessage="true" showInputMessage="true" sqref="O35 JK35 TG35 ADC35 M37 JI37 TE37 ADA37 O53 JK53 TG53 ADC53 M55 JI55 TE55 ADA55 O71 JK71 TG71 ADC71 M73 JI73 TE73 ADA73 M91 JW91 TS91 ADO91 O108 JK108 TG108 ADC108 M131 JW131 TS131 ADO131 M149 JI149 TE149 ADA149 O165 JK165 TG165 ADC165 O224 JK224 TG224 ADC224 M226 JI226 TE226 ADA226 O242 JY242 TU242 ADQ242 M244 JW244 TS244 ADO244" type="list">
      <formula1>0</formula1>
      <formula2>0</formula2>
    </dataValidation>
    <dataValidation allowBlank="true" error="Допускается ввод не более 900 символов!" errorTitle="Ошибка" operator="lessThanOrEqual" prompt="Введите ссылку на обосновывающие материалы, загруженные с помощью &quot;ЕИАС Мониторинг&quot;." showDropDown="false" showErrorMessage="true" showInputMessage="true" sqref="J292 F312 H317" type="textLength">
      <formula1>900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false" showInputMessage="false" sqref="JV93:KG93 TR93:UC93 ADN93:ADY93 JV96:KG98 TR96:UC98 ADN96:ADY98 JH99:JS100 TD99:TO100 ACZ99:ADK100 L100:W100 JH112:JX114 TD112:TT114 ACZ112:ADP114 JH116:JX119 TD116:TT119 ACZ116:ADP119 JV133:KG138 TR133:UC138 ADN133:ADY138 JH139:JS139 TD139:TO139 ACZ139:ADK139 JH151:JS157 TD151:TO157 ACZ151:ADK157 JH169:JS175 TD169:TO175 ACZ169:ADK175 L175:U175 JH185:JT189 TD185:TP189 ACZ185:ADL189 JH201:KC205 TD201:TY205 ACZ201:ADU205" type="none">
      <formula1>0</formula1>
      <formula2>0</formula2>
    </dataValidation>
    <dataValidation allowBlank="true" error="Допускается ввод только неотрицательных чисел!" errorTitle="Ошибка" operator="between" showDropDown="false" showErrorMessage="true" showInputMessage="false" sqref="O167 JK167 TG167 ADC167 P183 JL183 TH183 ADD183 H216:S216 F260:Q260 F264:I264 F268:I268" type="decimal">
      <formula1>0</formula1>
      <formula2>1E+024</formula2>
    </dataValidation>
    <dataValidation allowBlank="true" error="Допускается ввод только действительных чисел!" errorTitle="Ошибка" operator="between" showDropDown="false" showErrorMessage="true" showInputMessage="false" sqref="O91 V91 AC91 O131 V131 AC131 Q183:R183 JM183:JN183 TI183:TJ183 ADE183:ADF183 Z197:AA197 JV197:JW197 TR197:TS197 ADN197:ADO197 X211 O244 V244 AC244 J362 J373" type="decimal">
      <formula1>-1E+024</formula1>
      <formula2>1E+024</formula2>
    </dataValidation>
    <dataValidation allowBlank="true" error="Допускается ввод не более 900 символов!" errorTitle="Ошибка" operator="lessThanOrEqual" prompt="Укажите поставщика" showDropDown="false" showErrorMessage="true" showInputMessage="true" sqref="M110 JI110 TE110 ADA110 M120 JI120 TE120 ADA120" type="textLength">
      <formula1>900</formula1>
      <formula2>0</formula2>
    </dataValidation>
    <dataValidation allowBlank="true" error="Допускается ввод не более 900 символов!" errorTitle="Ошибка" operator="lessThanOrEqual" showDropDown="false" showErrorMessage="true" showInputMessage="false" sqref="M197 JI197 TE197 ADA197" type="textLength">
      <formula1>900</formula1>
      <formula2>0</formula2>
    </dataValidation>
    <dataValidation allowBlank="true" error="Допускается ввод не более 900 символов!" errorTitle="Ошибка" operator="lessThanOrEqual" prompt="Укажите заявителя" showDropDown="false" showErrorMessage="true" showInputMessage="true" sqref="M183 JI183 TE183 ADA183" type="textLength">
      <formula1>900</formula1>
      <formula2>0</formula2>
    </dataValidation>
    <dataValidation allowBlank="true" error="для выбора выполните двойной щелчок по ячейке" operator="between" prompt="Для выбора выполните двойной щелчок левой клавиши мыши по соответствующей ячейке." showDropDown="true" showErrorMessage="true" showInputMessage="true" sqref="G332" type="list">
      <formula1>"a"</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L54"/>
  <sheetViews>
    <sheetView showFormulas="false" showGridLines="false" showRowColHeaders="true" showZeros="true" rightToLeft="false" tabSelected="false" showOutlineSymbols="true" defaultGridColor="true" view="normal" topLeftCell="D19" colorId="64" zoomScale="100" zoomScaleNormal="100" zoomScalePageLayoutView="100" workbookViewId="0">
      <selection pane="topLeft" activeCell="F46" activeCellId="0" sqref="F46"/>
    </sheetView>
  </sheetViews>
  <sheetFormatPr defaultColWidth="9.125" defaultRowHeight="11.25" zeroHeight="false" outlineLevelRow="0" outlineLevelCol="0"/>
  <cols>
    <col collapsed="false" customWidth="true" hidden="true" outlineLevel="0" max="1" min="1" style="54" width="10.72"/>
    <col collapsed="false" customWidth="true" hidden="true" outlineLevel="0" max="2" min="2" style="55" width="10.72"/>
    <col collapsed="false" customWidth="true" hidden="true" outlineLevel="0" max="3" min="3" style="56" width="3.71"/>
    <col collapsed="false" customWidth="true" hidden="false" outlineLevel="0" max="4" min="4" style="57" width="1.72"/>
    <col collapsed="false" customWidth="true" hidden="false" outlineLevel="0" max="5" min="5" style="57" width="55.28"/>
    <col collapsed="false" customWidth="true" hidden="false" outlineLevel="0" max="6" min="6" style="57" width="50.71"/>
    <col collapsed="false" customWidth="true" hidden="false" outlineLevel="0" max="7" min="7" style="58" width="3.71"/>
    <col collapsed="false" customWidth="false" hidden="false" outlineLevel="0" max="8" min="8" style="57" width="9.14"/>
    <col collapsed="false" customWidth="false" hidden="false" outlineLevel="0" max="9" min="9" style="59" width="9.14"/>
    <col collapsed="false" customWidth="true" hidden="false" outlineLevel="0" max="10" min="10" style="57" width="29.99"/>
    <col collapsed="false" customWidth="false" hidden="false" outlineLevel="0" max="1024" min="11" style="57" width="9.14"/>
  </cols>
  <sheetData>
    <row r="1" s="62" customFormat="true" ht="3" hidden="false" customHeight="true" outlineLevel="0" collapsed="false">
      <c r="A1" s="60"/>
      <c r="B1" s="61"/>
      <c r="F1" s="62" t="n">
        <v>28932227</v>
      </c>
      <c r="G1" s="63"/>
      <c r="I1" s="63"/>
    </row>
    <row r="2" s="65" customFormat="true" ht="14.25" hidden="false" customHeight="false" outlineLevel="0" collapsed="false">
      <c r="A2" s="64"/>
      <c r="B2" s="55"/>
      <c r="E2" s="66" t="e">
        <f aca="false">"Код шаблона: " &amp;GetCode()</f>
        <v>#VALUE!</v>
      </c>
      <c r="F2" s="67"/>
      <c r="G2" s="68"/>
      <c r="H2" s="68"/>
      <c r="I2" s="68"/>
      <c r="J2" s="68"/>
      <c r="K2" s="68"/>
      <c r="L2" s="68"/>
    </row>
    <row r="3" customFormat="false" ht="14.25" hidden="false" customHeight="false" outlineLevel="0" collapsed="false">
      <c r="E3" s="69" t="e">
        <f aca="false">"Версия " &amp;GetVersion()</f>
        <v>#VALUE!</v>
      </c>
      <c r="F3" s="67"/>
      <c r="G3" s="2"/>
      <c r="H3" s="2"/>
      <c r="I3" s="2"/>
      <c r="J3" s="2"/>
      <c r="K3" s="2"/>
      <c r="L3" s="7"/>
    </row>
    <row r="4" s="77" customFormat="true" ht="6" hidden="false" customHeight="false" outlineLevel="0" collapsed="false">
      <c r="A4" s="70"/>
      <c r="B4" s="71"/>
      <c r="C4" s="72"/>
      <c r="D4" s="73"/>
      <c r="E4" s="74"/>
      <c r="F4" s="75"/>
      <c r="G4" s="76"/>
      <c r="I4" s="78"/>
    </row>
    <row r="5" customFormat="false" ht="39" hidden="false" customHeight="true" outlineLevel="0" collapsed="false">
      <c r="D5" s="79"/>
      <c r="E5" s="80" t="s">
        <v>34</v>
      </c>
      <c r="F5" s="80"/>
      <c r="G5" s="81"/>
      <c r="J5" s="82"/>
    </row>
    <row r="6" s="77" customFormat="true" ht="6" hidden="false" customHeight="false" outlineLevel="0" collapsed="false">
      <c r="A6" s="70"/>
      <c r="B6" s="71"/>
      <c r="C6" s="72"/>
      <c r="D6" s="73"/>
      <c r="E6" s="83"/>
      <c r="F6" s="84"/>
      <c r="G6" s="85"/>
      <c r="I6" s="78"/>
    </row>
    <row r="7" customFormat="false" ht="27" hidden="false" customHeight="false" outlineLevel="0" collapsed="false">
      <c r="D7" s="79"/>
      <c r="E7" s="86" t="s">
        <v>35</v>
      </c>
      <c r="F7" s="87" t="s">
        <v>36</v>
      </c>
      <c r="G7" s="88"/>
    </row>
    <row r="8" s="77" customFormat="true" ht="6" hidden="false" customHeight="false" outlineLevel="0" collapsed="false">
      <c r="A8" s="70"/>
      <c r="B8" s="71"/>
      <c r="C8" s="72"/>
      <c r="D8" s="73"/>
      <c r="E8" s="89"/>
      <c r="F8" s="90"/>
      <c r="G8" s="73"/>
      <c r="I8" s="78"/>
    </row>
    <row r="9" customFormat="false" ht="27" hidden="false" customHeight="false" outlineLevel="0" collapsed="false">
      <c r="D9" s="79"/>
      <c r="E9" s="86" t="s">
        <v>37</v>
      </c>
      <c r="F9" s="91" t="s">
        <v>38</v>
      </c>
      <c r="G9" s="92"/>
    </row>
    <row r="10" s="77" customFormat="true" ht="6" hidden="false" customHeight="false" outlineLevel="0" collapsed="false">
      <c r="A10" s="93"/>
      <c r="B10" s="71"/>
      <c r="C10" s="72"/>
      <c r="D10" s="94"/>
      <c r="E10" s="83"/>
      <c r="F10" s="95"/>
      <c r="G10" s="96"/>
      <c r="I10" s="78"/>
    </row>
    <row r="11" customFormat="false" ht="27" hidden="false" customHeight="false" outlineLevel="0" collapsed="false">
      <c r="A11" s="97"/>
      <c r="D11" s="79"/>
      <c r="E11" s="98" t="s">
        <v>39</v>
      </c>
      <c r="F11" s="99" t="s">
        <v>40</v>
      </c>
      <c r="G11" s="100"/>
    </row>
    <row r="12" customFormat="false" ht="27" hidden="false" customHeight="false" outlineLevel="0" collapsed="false">
      <c r="D12" s="79"/>
      <c r="E12" s="98" t="s">
        <v>41</v>
      </c>
      <c r="F12" s="99" t="s">
        <v>42</v>
      </c>
      <c r="G12" s="92"/>
    </row>
    <row r="13" s="77" customFormat="true" ht="6" hidden="false" customHeight="false" outlineLevel="0" collapsed="false">
      <c r="A13" s="93"/>
      <c r="B13" s="71"/>
      <c r="C13" s="72"/>
      <c r="D13" s="94"/>
      <c r="E13" s="83"/>
      <c r="F13" s="95"/>
      <c r="G13" s="96"/>
      <c r="I13" s="78"/>
    </row>
    <row r="14" customFormat="false" ht="27" hidden="false" customHeight="false" outlineLevel="0" collapsed="false">
      <c r="D14" s="79"/>
      <c r="E14" s="98" t="s">
        <v>43</v>
      </c>
      <c r="F14" s="101" t="s">
        <v>44</v>
      </c>
      <c r="G14" s="92"/>
    </row>
    <row r="15" customFormat="false" ht="27" hidden="false" customHeight="false" outlineLevel="0" collapsed="false">
      <c r="D15" s="79"/>
      <c r="E15" s="98" t="s">
        <v>45</v>
      </c>
      <c r="F15" s="102" t="s">
        <v>46</v>
      </c>
      <c r="G15" s="92"/>
    </row>
    <row r="16" customFormat="false" ht="27" hidden="false" customHeight="false" outlineLevel="0" collapsed="false">
      <c r="D16" s="79"/>
      <c r="E16" s="98" t="s">
        <v>47</v>
      </c>
      <c r="F16" s="102" t="s">
        <v>48</v>
      </c>
      <c r="G16" s="92"/>
    </row>
    <row r="17" customFormat="false" ht="19.5" hidden="false" customHeight="false" outlineLevel="0" collapsed="false">
      <c r="D17" s="79"/>
      <c r="E17" s="86"/>
      <c r="F17" s="103" t="s">
        <v>49</v>
      </c>
      <c r="G17" s="104"/>
    </row>
    <row r="18" s="110" customFormat="true" ht="5.25" hidden="true" customHeight="false" outlineLevel="0" collapsed="false">
      <c r="A18" s="105"/>
      <c r="B18" s="61"/>
      <c r="C18" s="106"/>
      <c r="D18" s="107"/>
      <c r="E18" s="108"/>
      <c r="F18" s="109"/>
      <c r="G18" s="107"/>
      <c r="I18" s="63"/>
    </row>
    <row r="19" customFormat="false" ht="27" hidden="false" customHeight="false" outlineLevel="0" collapsed="false">
      <c r="D19" s="79"/>
      <c r="E19" s="98" t="s">
        <v>50</v>
      </c>
      <c r="F19" s="102" t="s">
        <v>51</v>
      </c>
      <c r="G19" s="92"/>
    </row>
    <row r="20" customFormat="false" ht="27" hidden="false" customHeight="false" outlineLevel="0" collapsed="false">
      <c r="D20" s="79"/>
      <c r="E20" s="98" t="s">
        <v>52</v>
      </c>
      <c r="F20" s="101" t="s">
        <v>53</v>
      </c>
      <c r="G20" s="92"/>
    </row>
    <row r="21" s="110" customFormat="true" ht="5.25" hidden="true" customHeight="false" outlineLevel="0" collapsed="false">
      <c r="A21" s="105"/>
      <c r="B21" s="61"/>
      <c r="C21" s="106"/>
      <c r="D21" s="107"/>
      <c r="E21" s="108"/>
      <c r="F21" s="109"/>
      <c r="G21" s="107"/>
      <c r="I21" s="63"/>
    </row>
    <row r="22" customFormat="false" ht="19.5" hidden="false" customHeight="false" outlineLevel="0" collapsed="false">
      <c r="D22" s="79"/>
      <c r="E22" s="86"/>
      <c r="F22" s="111" t="s">
        <v>54</v>
      </c>
      <c r="G22" s="104"/>
    </row>
    <row r="23" s="110" customFormat="true" ht="5.25" hidden="true" customHeight="false" outlineLevel="0" collapsed="false">
      <c r="A23" s="105"/>
      <c r="B23" s="61"/>
      <c r="C23" s="106"/>
      <c r="D23" s="107"/>
      <c r="E23" s="108"/>
      <c r="F23" s="109"/>
      <c r="G23" s="107"/>
      <c r="I23" s="63"/>
    </row>
    <row r="24" customFormat="false" ht="27" hidden="false" customHeight="false" outlineLevel="0" collapsed="false">
      <c r="D24" s="79"/>
      <c r="E24" s="98" t="s">
        <v>55</v>
      </c>
      <c r="F24" s="102" t="s">
        <v>46</v>
      </c>
      <c r="G24" s="92"/>
    </row>
    <row r="25" customFormat="false" ht="27" hidden="false" customHeight="false" outlineLevel="0" collapsed="false">
      <c r="D25" s="79"/>
      <c r="E25" s="98" t="s">
        <v>56</v>
      </c>
      <c r="F25" s="101" t="s">
        <v>57</v>
      </c>
      <c r="G25" s="92"/>
    </row>
    <row r="26" s="110" customFormat="true" ht="5.25" hidden="true" customHeight="false" outlineLevel="0" collapsed="false">
      <c r="A26" s="105"/>
      <c r="B26" s="61"/>
      <c r="C26" s="106"/>
      <c r="D26" s="107"/>
      <c r="E26" s="108"/>
      <c r="F26" s="109"/>
      <c r="G26" s="107"/>
      <c r="I26" s="63"/>
    </row>
    <row r="27" s="77" customFormat="true" ht="35.1" hidden="false" customHeight="true" outlineLevel="0" collapsed="false">
      <c r="A27" s="93"/>
      <c r="B27" s="71"/>
      <c r="C27" s="72"/>
      <c r="D27" s="94"/>
      <c r="E27" s="83"/>
      <c r="F27" s="95"/>
      <c r="G27" s="96"/>
      <c r="I27" s="78"/>
    </row>
    <row r="28" customFormat="false" ht="27" hidden="false" customHeight="false" outlineLevel="0" collapsed="false">
      <c r="D28" s="79"/>
      <c r="E28" s="98" t="s">
        <v>58</v>
      </c>
      <c r="F28" s="91" t="s">
        <v>38</v>
      </c>
      <c r="G28" s="92"/>
    </row>
    <row r="29" customFormat="false" ht="27" hidden="false" customHeight="false" outlineLevel="0" collapsed="false">
      <c r="C29" s="112"/>
      <c r="D29" s="113"/>
      <c r="E29" s="114" t="s">
        <v>59</v>
      </c>
      <c r="F29" s="115" t="s">
        <v>60</v>
      </c>
      <c r="G29" s="116"/>
    </row>
    <row r="30" customFormat="false" ht="27" hidden="true" customHeight="false" outlineLevel="0" collapsed="false">
      <c r="C30" s="112"/>
      <c r="D30" s="113"/>
      <c r="E30" s="117" t="s">
        <v>61</v>
      </c>
      <c r="F30" s="118"/>
      <c r="G30" s="116"/>
    </row>
    <row r="31" customFormat="false" ht="27" hidden="false" customHeight="false" outlineLevel="0" collapsed="false">
      <c r="C31" s="112"/>
      <c r="D31" s="113"/>
      <c r="E31" s="114" t="s">
        <v>62</v>
      </c>
      <c r="F31" s="115" t="s">
        <v>63</v>
      </c>
      <c r="G31" s="116"/>
    </row>
    <row r="32" customFormat="false" ht="27" hidden="false" customHeight="false" outlineLevel="0" collapsed="false">
      <c r="C32" s="112"/>
      <c r="D32" s="113"/>
      <c r="E32" s="114" t="s">
        <v>64</v>
      </c>
      <c r="F32" s="115" t="s">
        <v>65</v>
      </c>
      <c r="G32" s="116"/>
      <c r="H32" s="119"/>
    </row>
    <row r="33" s="77" customFormat="true" ht="6" hidden="false" customHeight="false" outlineLevel="0" collapsed="false">
      <c r="A33" s="93"/>
      <c r="B33" s="71"/>
      <c r="C33" s="72"/>
      <c r="D33" s="94"/>
      <c r="E33" s="83"/>
      <c r="F33" s="95"/>
      <c r="G33" s="96"/>
      <c r="I33" s="78"/>
    </row>
    <row r="34" customFormat="false" ht="27" hidden="false" customHeight="false" outlineLevel="0" collapsed="false">
      <c r="A34" s="120"/>
      <c r="D34" s="121"/>
      <c r="E34" s="86" t="s">
        <v>66</v>
      </c>
      <c r="F34" s="122" t="s">
        <v>67</v>
      </c>
      <c r="G34" s="100"/>
    </row>
    <row r="35" s="77" customFormat="true" ht="6" hidden="false" customHeight="false" outlineLevel="0" collapsed="false">
      <c r="A35" s="93"/>
      <c r="B35" s="71"/>
      <c r="C35" s="72"/>
      <c r="D35" s="94"/>
      <c r="E35" s="83"/>
      <c r="F35" s="95"/>
      <c r="G35" s="96"/>
      <c r="I35" s="78"/>
    </row>
    <row r="36" customFormat="false" ht="27" hidden="false" customHeight="false" outlineLevel="0" collapsed="false">
      <c r="A36" s="120"/>
      <c r="D36" s="121"/>
      <c r="E36" s="98" t="s">
        <v>68</v>
      </c>
      <c r="F36" s="122" t="s">
        <v>69</v>
      </c>
      <c r="G36" s="100"/>
    </row>
    <row r="37" s="77" customFormat="true" ht="6" hidden="true" customHeight="false" outlineLevel="0" collapsed="false">
      <c r="A37" s="70"/>
      <c r="B37" s="71"/>
      <c r="C37" s="72"/>
      <c r="D37" s="73"/>
      <c r="E37" s="89"/>
      <c r="F37" s="90"/>
      <c r="G37" s="73"/>
      <c r="I37" s="78"/>
    </row>
    <row r="38" s="77" customFormat="true" ht="6" hidden="true" customHeight="false" outlineLevel="0" collapsed="false">
      <c r="A38" s="93"/>
      <c r="B38" s="71"/>
      <c r="C38" s="72"/>
      <c r="D38" s="94"/>
      <c r="E38" s="83"/>
      <c r="F38" s="95"/>
      <c r="G38" s="96"/>
      <c r="I38" s="78"/>
    </row>
    <row r="39" s="77" customFormat="true" ht="6" hidden="false" customHeight="false" outlineLevel="0" collapsed="false">
      <c r="A39" s="93"/>
      <c r="B39" s="71"/>
      <c r="C39" s="72"/>
      <c r="D39" s="94"/>
      <c r="E39" s="83"/>
      <c r="F39" s="95"/>
      <c r="G39" s="96"/>
      <c r="I39" s="78"/>
    </row>
    <row r="40" customFormat="false" ht="27" hidden="false" customHeight="false" outlineLevel="0" collapsed="false">
      <c r="A40" s="123"/>
      <c r="B40" s="124"/>
      <c r="D40" s="125"/>
      <c r="E40" s="126" t="s">
        <v>70</v>
      </c>
      <c r="F40" s="101" t="s">
        <v>71</v>
      </c>
      <c r="G40" s="100"/>
    </row>
    <row r="41" customFormat="false" ht="27" hidden="false" customHeight="false" outlineLevel="0" collapsed="false">
      <c r="A41" s="123"/>
      <c r="B41" s="124"/>
      <c r="D41" s="125"/>
      <c r="E41" s="127" t="s">
        <v>72</v>
      </c>
      <c r="F41" s="101" t="s">
        <v>73</v>
      </c>
      <c r="G41" s="100"/>
    </row>
    <row r="42" customFormat="false" ht="19.5" hidden="false" customHeight="false" outlineLevel="0" collapsed="false">
      <c r="D42" s="79"/>
      <c r="E42" s="86"/>
      <c r="F42" s="111" t="s">
        <v>74</v>
      </c>
      <c r="G42" s="104"/>
    </row>
    <row r="43" customFormat="false" ht="27" hidden="false" customHeight="false" outlineLevel="0" collapsed="false">
      <c r="A43" s="123"/>
      <c r="D43" s="104"/>
      <c r="E43" s="128" t="s">
        <v>75</v>
      </c>
      <c r="F43" s="129" t="s">
        <v>76</v>
      </c>
      <c r="G43" s="100"/>
    </row>
    <row r="44" customFormat="false" ht="27" hidden="false" customHeight="false" outlineLevel="0" collapsed="false">
      <c r="A44" s="123"/>
      <c r="B44" s="124"/>
      <c r="D44" s="125"/>
      <c r="E44" s="128" t="s">
        <v>77</v>
      </c>
      <c r="F44" s="129" t="s">
        <v>78</v>
      </c>
      <c r="G44" s="100"/>
    </row>
    <row r="45" customFormat="false" ht="27" hidden="false" customHeight="false" outlineLevel="0" collapsed="false">
      <c r="A45" s="123"/>
      <c r="B45" s="124"/>
      <c r="D45" s="125"/>
      <c r="E45" s="128" t="s">
        <v>79</v>
      </c>
      <c r="F45" s="129" t="s">
        <v>80</v>
      </c>
      <c r="G45" s="100"/>
    </row>
    <row r="46" customFormat="false" ht="27" hidden="false" customHeight="false" outlineLevel="0" collapsed="false">
      <c r="D46" s="79"/>
      <c r="E46" s="128" t="s">
        <v>81</v>
      </c>
      <c r="F46" s="129" t="s">
        <v>82</v>
      </c>
      <c r="G46" s="92"/>
    </row>
    <row r="47" customFormat="false" ht="3" hidden="false" customHeight="true" outlineLevel="0" collapsed="false">
      <c r="A47" s="123"/>
      <c r="D47" s="104"/>
      <c r="F47" s="130"/>
      <c r="G47" s="131"/>
    </row>
    <row r="48" customFormat="false" ht="69" hidden="false" customHeight="true" outlineLevel="0" collapsed="false">
      <c r="A48" s="123"/>
      <c r="B48" s="124"/>
      <c r="D48" s="132" t="s">
        <v>83</v>
      </c>
      <c r="E48" s="133" t="s">
        <v>84</v>
      </c>
      <c r="F48" s="133"/>
      <c r="G48" s="131"/>
    </row>
    <row r="49" customFormat="false" ht="19.5" hidden="false" customHeight="false" outlineLevel="0" collapsed="false">
      <c r="A49" s="123"/>
      <c r="B49" s="124"/>
      <c r="D49" s="125"/>
      <c r="E49" s="126"/>
      <c r="F49" s="134"/>
      <c r="G49" s="131"/>
    </row>
    <row r="50" customFormat="false" ht="19.5" hidden="false" customHeight="false" outlineLevel="0" collapsed="false">
      <c r="A50" s="123"/>
      <c r="B50" s="124"/>
      <c r="D50" s="125"/>
      <c r="E50" s="127"/>
      <c r="F50" s="134"/>
      <c r="G50" s="131"/>
    </row>
    <row r="51" customFormat="false" ht="19.5" hidden="false" customHeight="false" outlineLevel="0" collapsed="false">
      <c r="A51" s="123"/>
      <c r="B51" s="124"/>
      <c r="D51" s="125"/>
      <c r="E51" s="126"/>
      <c r="F51" s="134"/>
      <c r="G51" s="131"/>
    </row>
    <row r="54" customFormat="false" ht="11.25" hidden="false" customHeight="false" outlineLevel="0" collapsed="false">
      <c r="E54" s="135"/>
      <c r="F54" s="135"/>
      <c r="G54" s="135"/>
      <c r="H54" s="135"/>
      <c r="I54" s="135"/>
    </row>
  </sheetData>
  <sheetProtection sheet="true" password="fa9c" objects="true" scenarios="true" formatColumns="false" formatRows="false"/>
  <mergeCells count="3">
    <mergeCell ref="E5:F5"/>
    <mergeCell ref="E48:F48"/>
    <mergeCell ref="E54:I54"/>
  </mergeCells>
  <dataValidations count="4">
    <dataValidation allowBlank="true" error="Допускается ввод не более 900 символов!" errorTitle="Ошибка" operator="lessThanOrEqual" showDropDown="false" showErrorMessage="true" showInputMessage="true" sqref="F18 F20:F21 F23 F25:F26 F30 F40:F41 F43:F46 F49:F51"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F14 F34 F36"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F15:F16 F19 F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F9 F28" type="none">
      <formula1>0</formula1>
      <formula2>0</formula2>
    </dataValidation>
  </dataValidation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0.xml><?xml version="1.0" encoding="utf-8"?>
<worksheet xmlns="http://schemas.openxmlformats.org/spreadsheetml/2006/main" xmlns:r="http://schemas.openxmlformats.org/officeDocument/2006/relationships">
  <sheetPr filterMode="false">
    <tabColor rgb="FFFFCC99"/>
    <pageSetUpPr fitToPage="false"/>
  </sheetPr>
  <dimension ref="A1:BC8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true" hidden="false" outlineLevel="0" max="1" min="1" style="637" width="32.57"/>
    <col collapsed="false" customWidth="false" hidden="false" outlineLevel="0" max="2" min="2" style="559" width="9.14"/>
    <col collapsed="false" customWidth="false" hidden="false" outlineLevel="0" max="3" min="3" style="638" width="9.14"/>
    <col collapsed="false" customWidth="true" hidden="false" outlineLevel="0" max="4" min="4" style="638" width="26.57"/>
    <col collapsed="false" customWidth="true" hidden="false" outlineLevel="0" max="6" min="5" style="639" width="26.57"/>
    <col collapsed="false" customWidth="true" hidden="false" outlineLevel="0" max="7" min="7" style="639" width="31.43"/>
    <col collapsed="false" customWidth="true" hidden="false" outlineLevel="0" max="8" min="8" style="639" width="40.86"/>
    <col collapsed="false" customWidth="true" hidden="false" outlineLevel="0" max="9" min="9" style="639" width="14.57"/>
    <col collapsed="false" customWidth="true" hidden="false" outlineLevel="0" max="10" min="10" style="639" width="26.86"/>
    <col collapsed="false" customWidth="true" hidden="false" outlineLevel="0" max="11" min="11" style="639" width="50"/>
    <col collapsed="false" customWidth="true" hidden="false" outlineLevel="0" max="13" min="12" style="639" width="10.72"/>
    <col collapsed="false" customWidth="true" hidden="false" outlineLevel="0" max="14" min="14" style="639" width="55.14"/>
    <col collapsed="false" customWidth="true" hidden="false" outlineLevel="0" max="15" min="15" style="639" width="31.86"/>
    <col collapsed="false" customWidth="true" hidden="false" outlineLevel="0" max="16" min="16" style="639" width="23.86"/>
    <col collapsed="false" customWidth="true" hidden="false" outlineLevel="0" max="17" min="17" style="639" width="46.57"/>
    <col collapsed="false" customWidth="true" hidden="false" outlineLevel="0" max="18" min="18" style="639" width="24.01"/>
    <col collapsed="false" customWidth="true" hidden="false" outlineLevel="0" max="19" min="19" style="639" width="20.57"/>
    <col collapsed="false" customWidth="true" hidden="false" outlineLevel="0" max="20" min="20" style="639" width="22"/>
    <col collapsed="false" customWidth="true" hidden="false" outlineLevel="0" max="22" min="21" style="639" width="26.43"/>
    <col collapsed="false" customWidth="true" hidden="true" outlineLevel="0" max="23" min="23" style="639" width="8.29"/>
    <col collapsed="false" customWidth="true" hidden="false" outlineLevel="0" max="24" min="24" style="639" width="59.71"/>
    <col collapsed="false" customWidth="true" hidden="false" outlineLevel="0" max="25" min="25" style="639" width="49.14"/>
    <col collapsed="false" customWidth="true" hidden="false" outlineLevel="0" max="26" min="26" style="639" width="11.14"/>
    <col collapsed="false" customWidth="true" hidden="false" outlineLevel="0" max="30" min="27" style="639" width="29.01"/>
    <col collapsed="false" customWidth="false" hidden="false" outlineLevel="0" max="31" min="31" style="639" width="9.14"/>
    <col collapsed="false" customWidth="true" hidden="false" outlineLevel="0" max="32" min="32" style="639" width="34.7"/>
    <col collapsed="false" customWidth="false" hidden="false" outlineLevel="0" max="33" min="33" style="639" width="9.14"/>
    <col collapsed="false" customWidth="true" hidden="false" outlineLevel="0" max="35" min="34" style="639" width="34.43"/>
    <col collapsed="false" customWidth="false" hidden="false" outlineLevel="0" max="36" min="36" style="639" width="9.14"/>
    <col collapsed="false" customWidth="true" hidden="false" outlineLevel="0" max="37" min="37" style="639" width="24.56"/>
    <col collapsed="false" customWidth="false" hidden="false" outlineLevel="0" max="38" min="38" style="639" width="9.14"/>
    <col collapsed="false" customWidth="true" hidden="false" outlineLevel="0" max="39" min="39" style="639" width="26.14"/>
    <col collapsed="false" customWidth="true" hidden="false" outlineLevel="0" max="40" min="40" style="639" width="1.72"/>
    <col collapsed="false" customWidth="false" hidden="false" outlineLevel="0" max="41" min="41" style="639" width="9.14"/>
    <col collapsed="false" customWidth="true" hidden="false" outlineLevel="0" max="43" min="42" style="639" width="47.86"/>
    <col collapsed="false" customWidth="true" hidden="false" outlineLevel="0" max="44" min="44" style="639" width="1.72"/>
    <col collapsed="false" customWidth="true" hidden="false" outlineLevel="0" max="45" min="45" style="639" width="21.43"/>
    <col collapsed="false" customWidth="true" hidden="false" outlineLevel="0" max="46" min="46" style="639" width="1.72"/>
    <col collapsed="false" customWidth="true" hidden="false" outlineLevel="0" max="47" min="47" style="639" width="31.29"/>
    <col collapsed="false" customWidth="true" hidden="false" outlineLevel="0" max="48" min="48" style="639" width="1.72"/>
    <col collapsed="false" customWidth="false" hidden="false" outlineLevel="0" max="50" min="49" style="603" width="9.14"/>
    <col collapsed="false" customWidth="true" hidden="false" outlineLevel="0" max="51" min="51" style="639" width="3.71"/>
    <col collapsed="false" customWidth="true" hidden="false" outlineLevel="0" max="52" min="52" style="639" width="20.01"/>
    <col collapsed="false" customWidth="true" hidden="false" outlineLevel="0" max="53" min="53" style="639" width="42.85"/>
    <col collapsed="false" customWidth="true" hidden="false" outlineLevel="0" max="54" min="54" style="639" width="3.71"/>
    <col collapsed="false" customWidth="true" hidden="false" outlineLevel="0" max="55" min="55" style="639" width="55"/>
    <col collapsed="false" customWidth="false" hidden="false" outlineLevel="0" max="1024" min="56" style="639" width="9.14"/>
  </cols>
  <sheetData>
    <row r="1" s="647" customFormat="true" ht="43.5" hidden="false" customHeight="true" outlineLevel="0" collapsed="false">
      <c r="A1" s="640" t="s">
        <v>376</v>
      </c>
      <c r="B1" s="640" t="s">
        <v>377</v>
      </c>
      <c r="C1" s="640" t="s">
        <v>378</v>
      </c>
      <c r="D1" s="640" t="s">
        <v>379</v>
      </c>
      <c r="E1" s="640" t="s">
        <v>380</v>
      </c>
      <c r="F1" s="640" t="s">
        <v>381</v>
      </c>
      <c r="G1" s="640" t="s">
        <v>382</v>
      </c>
      <c r="H1" s="640" t="s">
        <v>383</v>
      </c>
      <c r="I1" s="640" t="s">
        <v>384</v>
      </c>
      <c r="J1" s="640" t="s">
        <v>385</v>
      </c>
      <c r="K1" s="640" t="s">
        <v>386</v>
      </c>
      <c r="L1" s="640"/>
      <c r="M1" s="640"/>
      <c r="N1" s="641" t="s">
        <v>387</v>
      </c>
      <c r="O1" s="640" t="s">
        <v>388</v>
      </c>
      <c r="P1" s="640" t="s">
        <v>389</v>
      </c>
      <c r="Q1" s="640" t="s">
        <v>390</v>
      </c>
      <c r="R1" s="640" t="s">
        <v>391</v>
      </c>
      <c r="S1" s="640" t="s">
        <v>392</v>
      </c>
      <c r="T1" s="642" t="s">
        <v>393</v>
      </c>
      <c r="U1" s="642" t="s">
        <v>394</v>
      </c>
      <c r="V1" s="643"/>
      <c r="W1" s="644" t="s">
        <v>395</v>
      </c>
      <c r="X1" s="645" t="s">
        <v>396</v>
      </c>
      <c r="Y1" s="645" t="s">
        <v>397</v>
      </c>
      <c r="Z1" s="640"/>
      <c r="AA1" s="646" t="s">
        <v>398</v>
      </c>
      <c r="AB1" s="646"/>
      <c r="AC1" s="646" t="s">
        <v>399</v>
      </c>
      <c r="AD1" s="646"/>
      <c r="AF1" s="642" t="s">
        <v>400</v>
      </c>
      <c r="AH1" s="640" t="s">
        <v>401</v>
      </c>
      <c r="AI1" s="640" t="s">
        <v>402</v>
      </c>
      <c r="AK1" s="640" t="s">
        <v>403</v>
      </c>
      <c r="AM1" s="640" t="s">
        <v>404</v>
      </c>
      <c r="AP1" s="640" t="s">
        <v>405</v>
      </c>
      <c r="AQ1" s="640" t="s">
        <v>406</v>
      </c>
      <c r="AS1" s="645" t="s">
        <v>407</v>
      </c>
      <c r="AU1" s="642" t="s">
        <v>408</v>
      </c>
      <c r="AW1" s="648" t="s">
        <v>409</v>
      </c>
      <c r="AX1" s="648" t="s">
        <v>410</v>
      </c>
      <c r="AZ1" s="649" t="s">
        <v>411</v>
      </c>
      <c r="BA1" s="649"/>
      <c r="BC1" s="650" t="s">
        <v>412</v>
      </c>
    </row>
    <row r="2" customFormat="false" ht="90" hidden="false" customHeight="false" outlineLevel="0" collapsed="false">
      <c r="A2" s="651" t="s">
        <v>413</v>
      </c>
      <c r="B2" s="652" t="n">
        <v>2000</v>
      </c>
      <c r="C2" s="652" t="n">
        <v>2013</v>
      </c>
      <c r="D2" s="652" t="s">
        <v>89</v>
      </c>
      <c r="E2" s="653" t="s">
        <v>414</v>
      </c>
      <c r="F2" s="653" t="s">
        <v>415</v>
      </c>
      <c r="G2" s="653" t="s">
        <v>416</v>
      </c>
      <c r="H2" s="653" t="s">
        <v>69</v>
      </c>
      <c r="I2" s="653" t="s">
        <v>95</v>
      </c>
      <c r="J2" s="653" t="s">
        <v>417</v>
      </c>
      <c r="K2" s="654" t="s">
        <v>418</v>
      </c>
      <c r="L2" s="654" t="s">
        <v>418</v>
      </c>
      <c r="M2" s="654" t="n">
        <v>1</v>
      </c>
      <c r="N2" s="655" t="s">
        <v>419</v>
      </c>
      <c r="O2" s="653" t="s">
        <v>420</v>
      </c>
      <c r="P2" s="656" t="s">
        <v>421</v>
      </c>
      <c r="Q2" s="657" t="s">
        <v>422</v>
      </c>
      <c r="R2" s="658" t="s">
        <v>423</v>
      </c>
      <c r="S2" s="659" t="s">
        <v>424</v>
      </c>
      <c r="T2" s="660" t="s">
        <v>425</v>
      </c>
      <c r="U2" s="654" t="s">
        <v>426</v>
      </c>
      <c r="V2" s="661" t="n">
        <v>1</v>
      </c>
      <c r="W2" s="662"/>
      <c r="X2" s="663" t="s">
        <v>427</v>
      </c>
      <c r="Y2" s="652" t="s">
        <v>428</v>
      </c>
      <c r="Z2" s="664"/>
      <c r="AA2" s="652" t="s">
        <v>429</v>
      </c>
      <c r="AB2" s="665" t="s">
        <v>429</v>
      </c>
      <c r="AC2" s="652" t="s">
        <v>430</v>
      </c>
      <c r="AD2" s="665" t="s">
        <v>430</v>
      </c>
      <c r="AF2" s="653" t="s">
        <v>426</v>
      </c>
      <c r="AH2" s="653" t="s">
        <v>431</v>
      </c>
      <c r="AI2" s="653" t="s">
        <v>431</v>
      </c>
      <c r="AK2" s="653" t="s">
        <v>432</v>
      </c>
      <c r="AM2" s="653" t="s">
        <v>433</v>
      </c>
      <c r="AP2" s="666" t="s">
        <v>427</v>
      </c>
      <c r="AQ2" s="667" t="s">
        <v>434</v>
      </c>
      <c r="AS2" s="652" t="s">
        <v>435</v>
      </c>
      <c r="AU2" s="653" t="s">
        <v>436</v>
      </c>
      <c r="AW2" s="668" t="s">
        <v>437</v>
      </c>
      <c r="AX2" s="668" t="s">
        <v>437</v>
      </c>
      <c r="AZ2" s="669" t="s">
        <v>438</v>
      </c>
      <c r="BA2" s="670" t="s">
        <v>439</v>
      </c>
      <c r="BC2" s="671" t="s">
        <v>440</v>
      </c>
    </row>
    <row r="3" customFormat="false" ht="101.25" hidden="false" customHeight="false" outlineLevel="0" collapsed="false">
      <c r="A3" s="651" t="s">
        <v>441</v>
      </c>
      <c r="B3" s="652" t="n">
        <v>2001</v>
      </c>
      <c r="C3" s="652" t="n">
        <v>2014</v>
      </c>
      <c r="D3" s="652" t="s">
        <v>38</v>
      </c>
      <c r="E3" s="653" t="s">
        <v>442</v>
      </c>
      <c r="F3" s="653" t="s">
        <v>443</v>
      </c>
      <c r="G3" s="653" t="s">
        <v>444</v>
      </c>
      <c r="H3" s="653" t="s">
        <v>445</v>
      </c>
      <c r="I3" s="653" t="s">
        <v>96</v>
      </c>
      <c r="J3" s="653" t="s">
        <v>446</v>
      </c>
      <c r="K3" s="654" t="s">
        <v>285</v>
      </c>
      <c r="L3" s="654" t="s">
        <v>285</v>
      </c>
      <c r="M3" s="654" t="n">
        <v>2</v>
      </c>
      <c r="N3" s="655" t="s">
        <v>447</v>
      </c>
      <c r="O3" s="653" t="s">
        <v>448</v>
      </c>
      <c r="P3" s="656" t="s">
        <v>44</v>
      </c>
      <c r="Q3" s="657" t="s">
        <v>213</v>
      </c>
      <c r="R3" s="672" t="s">
        <v>222</v>
      </c>
      <c r="S3" s="659" t="s">
        <v>449</v>
      </c>
      <c r="T3" s="660" t="s">
        <v>450</v>
      </c>
      <c r="U3" s="654" t="s">
        <v>451</v>
      </c>
      <c r="V3" s="661" t="n">
        <v>2</v>
      </c>
      <c r="W3" s="662"/>
      <c r="X3" s="663" t="s">
        <v>452</v>
      </c>
      <c r="Y3" s="652" t="s">
        <v>428</v>
      </c>
      <c r="Z3" s="664"/>
      <c r="AA3" s="652" t="s">
        <v>453</v>
      </c>
      <c r="AB3" s="665" t="s">
        <v>453</v>
      </c>
      <c r="AC3" s="652" t="s">
        <v>454</v>
      </c>
      <c r="AD3" s="665" t="s">
        <v>454</v>
      </c>
      <c r="AF3" s="653" t="s">
        <v>451</v>
      </c>
      <c r="AH3" s="653" t="s">
        <v>455</v>
      </c>
      <c r="AI3" s="653" t="s">
        <v>456</v>
      </c>
      <c r="AK3" s="653" t="s">
        <v>457</v>
      </c>
      <c r="AM3" s="653" t="s">
        <v>458</v>
      </c>
      <c r="AP3" s="666" t="s">
        <v>140</v>
      </c>
      <c r="AQ3" s="667" t="s">
        <v>459</v>
      </c>
      <c r="AS3" s="652" t="s">
        <v>460</v>
      </c>
      <c r="AU3" s="653" t="s">
        <v>461</v>
      </c>
      <c r="AW3" s="668" t="s">
        <v>462</v>
      </c>
      <c r="AX3" s="668" t="s">
        <v>462</v>
      </c>
      <c r="AZ3" s="673" t="s">
        <v>463</v>
      </c>
      <c r="BA3" s="672" t="s">
        <v>464</v>
      </c>
      <c r="BC3" s="671" t="s">
        <v>67</v>
      </c>
    </row>
    <row r="4" customFormat="false" ht="101.25" hidden="false" customHeight="false" outlineLevel="0" collapsed="false">
      <c r="A4" s="651" t="s">
        <v>465</v>
      </c>
      <c r="B4" s="652" t="n">
        <v>2002</v>
      </c>
      <c r="C4" s="652" t="n">
        <v>2015</v>
      </c>
      <c r="E4" s="653" t="s">
        <v>466</v>
      </c>
      <c r="F4" s="653" t="s">
        <v>467</v>
      </c>
      <c r="H4" s="653" t="s">
        <v>468</v>
      </c>
      <c r="I4" s="653" t="s">
        <v>97</v>
      </c>
      <c r="J4" s="653" t="s">
        <v>469</v>
      </c>
      <c r="K4" s="654" t="s">
        <v>470</v>
      </c>
      <c r="L4" s="654" t="s">
        <v>470</v>
      </c>
      <c r="M4" s="654" t="n">
        <v>3</v>
      </c>
      <c r="N4" s="655" t="s">
        <v>471</v>
      </c>
      <c r="O4" s="653" t="s">
        <v>472</v>
      </c>
      <c r="Q4" s="657" t="s">
        <v>473</v>
      </c>
      <c r="R4" s="672" t="s">
        <v>223</v>
      </c>
      <c r="S4" s="659" t="s">
        <v>474</v>
      </c>
      <c r="T4" s="660" t="s">
        <v>475</v>
      </c>
      <c r="U4" s="654" t="s">
        <v>476</v>
      </c>
      <c r="V4" s="661" t="n">
        <v>3</v>
      </c>
      <c r="W4" s="662"/>
      <c r="X4" s="663"/>
      <c r="Y4" s="652"/>
      <c r="Z4" s="674"/>
      <c r="AC4" s="652" t="s">
        <v>477</v>
      </c>
      <c r="AD4" s="665" t="s">
        <v>477</v>
      </c>
      <c r="AF4" s="653" t="s">
        <v>476</v>
      </c>
      <c r="AH4" s="653" t="s">
        <v>478</v>
      </c>
      <c r="AK4" s="653" t="s">
        <v>479</v>
      </c>
      <c r="AM4" s="653" t="s">
        <v>480</v>
      </c>
      <c r="AP4" s="666" t="s">
        <v>452</v>
      </c>
      <c r="AQ4" s="667" t="s">
        <v>481</v>
      </c>
      <c r="AS4" s="652" t="s">
        <v>482</v>
      </c>
      <c r="AU4" s="653" t="s">
        <v>483</v>
      </c>
      <c r="AW4" s="668" t="s">
        <v>484</v>
      </c>
      <c r="AX4" s="668" t="s">
        <v>484</v>
      </c>
      <c r="AZ4" s="673" t="s">
        <v>485</v>
      </c>
      <c r="BA4" s="672" t="s">
        <v>486</v>
      </c>
      <c r="BC4" s="671" t="s">
        <v>487</v>
      </c>
    </row>
    <row r="5" customFormat="false" ht="33.75" hidden="false" customHeight="false" outlineLevel="0" collapsed="false">
      <c r="A5" s="651" t="s">
        <v>488</v>
      </c>
      <c r="B5" s="652" t="n">
        <v>2003</v>
      </c>
      <c r="C5" s="652" t="n">
        <v>2016</v>
      </c>
      <c r="E5" s="653" t="s">
        <v>489</v>
      </c>
      <c r="F5" s="653" t="s">
        <v>490</v>
      </c>
      <c r="I5" s="653" t="s">
        <v>98</v>
      </c>
      <c r="K5" s="654" t="s">
        <v>491</v>
      </c>
      <c r="L5" s="654" t="s">
        <v>491</v>
      </c>
      <c r="M5" s="654" t="n">
        <v>4</v>
      </c>
      <c r="N5" s="675" t="s">
        <v>492</v>
      </c>
      <c r="O5" s="653" t="s">
        <v>493</v>
      </c>
      <c r="Q5" s="657" t="s">
        <v>494</v>
      </c>
      <c r="R5" s="672" t="s">
        <v>214</v>
      </c>
      <c r="T5" s="653" t="s">
        <v>495</v>
      </c>
      <c r="U5" s="654" t="s">
        <v>496</v>
      </c>
      <c r="V5" s="661" t="n">
        <v>4</v>
      </c>
      <c r="W5" s="662"/>
      <c r="X5" s="663" t="s">
        <v>147</v>
      </c>
      <c r="Y5" s="652" t="s">
        <v>497</v>
      </c>
      <c r="Z5" s="674" t="n">
        <v>1</v>
      </c>
      <c r="AF5" s="653" t="s">
        <v>498</v>
      </c>
      <c r="AH5" s="653" t="s">
        <v>499</v>
      </c>
      <c r="AK5" s="653" t="s">
        <v>500</v>
      </c>
      <c r="AM5" s="653" t="s">
        <v>501</v>
      </c>
      <c r="AP5" s="666" t="s">
        <v>147</v>
      </c>
      <c r="AQ5" s="667" t="s">
        <v>502</v>
      </c>
      <c r="AU5" s="653" t="s">
        <v>503</v>
      </c>
      <c r="AW5" s="668" t="s">
        <v>504</v>
      </c>
      <c r="AX5" s="668" t="s">
        <v>504</v>
      </c>
      <c r="AZ5" s="673" t="s">
        <v>505</v>
      </c>
      <c r="BA5" s="672" t="s">
        <v>506</v>
      </c>
      <c r="BC5" s="671" t="s">
        <v>507</v>
      </c>
    </row>
    <row r="6" customFormat="false" ht="56.25" hidden="false" customHeight="false" outlineLevel="0" collapsed="false">
      <c r="A6" s="651" t="s">
        <v>508</v>
      </c>
      <c r="B6" s="652" t="n">
        <v>2004</v>
      </c>
      <c r="C6" s="652" t="n">
        <v>2017</v>
      </c>
      <c r="E6" s="653" t="s">
        <v>509</v>
      </c>
      <c r="F6" s="676"/>
      <c r="G6" s="640" t="s">
        <v>510</v>
      </c>
      <c r="H6" s="640" t="s">
        <v>511</v>
      </c>
      <c r="I6" s="653" t="s">
        <v>99</v>
      </c>
      <c r="J6" s="640" t="s">
        <v>512</v>
      </c>
      <c r="N6" s="675" t="s">
        <v>513</v>
      </c>
      <c r="O6" s="653" t="s">
        <v>514</v>
      </c>
      <c r="R6" s="672" t="s">
        <v>422</v>
      </c>
      <c r="T6" s="653" t="s">
        <v>515</v>
      </c>
      <c r="U6" s="654" t="s">
        <v>498</v>
      </c>
      <c r="V6" s="661" t="n">
        <v>5</v>
      </c>
      <c r="W6" s="662"/>
      <c r="X6" s="652" t="s">
        <v>516</v>
      </c>
      <c r="Y6" s="652" t="s">
        <v>517</v>
      </c>
      <c r="Z6" s="674"/>
      <c r="AA6" s="677"/>
      <c r="AH6" s="653" t="s">
        <v>518</v>
      </c>
      <c r="AK6" s="653" t="s">
        <v>519</v>
      </c>
      <c r="AM6" s="653" t="s">
        <v>520</v>
      </c>
      <c r="AP6" s="666" t="s">
        <v>516</v>
      </c>
      <c r="AQ6" s="667" t="s">
        <v>516</v>
      </c>
      <c r="AU6" s="678" t="s">
        <v>521</v>
      </c>
      <c r="AW6" s="668" t="s">
        <v>522</v>
      </c>
      <c r="AX6" s="668" t="s">
        <v>522</v>
      </c>
      <c r="AZ6" s="673" t="s">
        <v>523</v>
      </c>
      <c r="BA6" s="672" t="s">
        <v>524</v>
      </c>
    </row>
    <row r="7" customFormat="false" ht="33.75" hidden="false" customHeight="false" outlineLevel="0" collapsed="false">
      <c r="A7" s="651" t="s">
        <v>525</v>
      </c>
      <c r="B7" s="652" t="n">
        <v>2005</v>
      </c>
      <c r="E7" s="653" t="s">
        <v>526</v>
      </c>
      <c r="F7" s="676"/>
      <c r="G7" s="653" t="s">
        <v>527</v>
      </c>
      <c r="H7" s="653" t="s">
        <v>528</v>
      </c>
      <c r="I7" s="653" t="s">
        <v>100</v>
      </c>
      <c r="J7" s="653" t="s">
        <v>529</v>
      </c>
      <c r="N7" s="679" t="s">
        <v>530</v>
      </c>
      <c r="O7" s="653" t="s">
        <v>531</v>
      </c>
      <c r="U7" s="654" t="s">
        <v>38</v>
      </c>
      <c r="V7" s="680" t="s">
        <v>100</v>
      </c>
      <c r="W7" s="662"/>
      <c r="X7" s="652" t="s">
        <v>145</v>
      </c>
      <c r="Y7" s="652" t="s">
        <v>497</v>
      </c>
      <c r="Z7" s="674"/>
      <c r="AA7" s="677"/>
      <c r="AH7" s="653" t="s">
        <v>532</v>
      </c>
      <c r="AK7" s="653" t="s">
        <v>533</v>
      </c>
      <c r="AM7" s="653" t="s">
        <v>534</v>
      </c>
      <c r="AP7" s="666" t="s">
        <v>145</v>
      </c>
      <c r="AQ7" s="667" t="s">
        <v>452</v>
      </c>
      <c r="AU7" s="678" t="s">
        <v>535</v>
      </c>
      <c r="AW7" s="668" t="s">
        <v>536</v>
      </c>
      <c r="AX7" s="668" t="s">
        <v>536</v>
      </c>
      <c r="AZ7" s="673" t="s">
        <v>537</v>
      </c>
      <c r="BA7" s="672" t="s">
        <v>538</v>
      </c>
    </row>
    <row r="8" customFormat="false" ht="112.5" hidden="false" customHeight="false" outlineLevel="0" collapsed="false">
      <c r="A8" s="651" t="s">
        <v>539</v>
      </c>
      <c r="B8" s="652" t="n">
        <v>2006</v>
      </c>
      <c r="E8" s="653" t="s">
        <v>540</v>
      </c>
      <c r="F8" s="676"/>
      <c r="G8" s="653" t="s">
        <v>541</v>
      </c>
      <c r="H8" s="653" t="s">
        <v>542</v>
      </c>
      <c r="I8" s="653" t="s">
        <v>101</v>
      </c>
      <c r="J8" s="653" t="s">
        <v>543</v>
      </c>
      <c r="N8" s="681" t="s">
        <v>544</v>
      </c>
      <c r="O8" s="653" t="s">
        <v>545</v>
      </c>
      <c r="V8" s="680" t="s">
        <v>101</v>
      </c>
      <c r="W8" s="662"/>
      <c r="X8" s="652" t="s">
        <v>434</v>
      </c>
      <c r="Y8" s="652" t="s">
        <v>497</v>
      </c>
      <c r="Z8" s="674"/>
      <c r="AA8" s="677"/>
      <c r="AK8" s="653" t="s">
        <v>546</v>
      </c>
      <c r="AP8" s="666" t="s">
        <v>434</v>
      </c>
      <c r="AQ8" s="667" t="s">
        <v>427</v>
      </c>
      <c r="AU8" s="678" t="s">
        <v>547</v>
      </c>
      <c r="AW8" s="668" t="s">
        <v>548</v>
      </c>
      <c r="AX8" s="668" t="s">
        <v>548</v>
      </c>
      <c r="AZ8" s="673" t="s">
        <v>549</v>
      </c>
      <c r="BA8" s="672" t="s">
        <v>550</v>
      </c>
    </row>
    <row r="9" customFormat="false" ht="33.75" hidden="false" customHeight="false" outlineLevel="0" collapsed="false">
      <c r="A9" s="651" t="s">
        <v>551</v>
      </c>
      <c r="B9" s="652" t="n">
        <v>2007</v>
      </c>
      <c r="E9" s="653" t="s">
        <v>552</v>
      </c>
      <c r="F9" s="676"/>
      <c r="G9" s="653" t="s">
        <v>542</v>
      </c>
      <c r="I9" s="653" t="s">
        <v>133</v>
      </c>
      <c r="O9" s="653" t="s">
        <v>215</v>
      </c>
      <c r="V9" s="680" t="s">
        <v>133</v>
      </c>
      <c r="W9" s="662"/>
      <c r="X9" s="652" t="s">
        <v>502</v>
      </c>
      <c r="Y9" s="652" t="s">
        <v>428</v>
      </c>
      <c r="Z9" s="674" t="n">
        <v>1</v>
      </c>
      <c r="AA9" s="677"/>
      <c r="AK9" s="653" t="s">
        <v>553</v>
      </c>
      <c r="AP9" s="666" t="s">
        <v>459</v>
      </c>
      <c r="AQ9" s="667"/>
      <c r="AW9" s="668" t="s">
        <v>554</v>
      </c>
      <c r="AX9" s="668" t="s">
        <v>554</v>
      </c>
      <c r="AZ9" s="673" t="s">
        <v>555</v>
      </c>
      <c r="BA9" s="672" t="s">
        <v>556</v>
      </c>
    </row>
    <row r="10" customFormat="false" ht="45" hidden="false" customHeight="false" outlineLevel="0" collapsed="false">
      <c r="A10" s="651" t="s">
        <v>557</v>
      </c>
      <c r="B10" s="652" t="n">
        <v>2008</v>
      </c>
      <c r="E10" s="653" t="s">
        <v>558</v>
      </c>
      <c r="F10" s="676"/>
      <c r="I10" s="653" t="s">
        <v>134</v>
      </c>
      <c r="O10" s="653" t="s">
        <v>241</v>
      </c>
      <c r="V10" s="682" t="s">
        <v>134</v>
      </c>
      <c r="W10" s="683"/>
      <c r="X10" s="684" t="s">
        <v>481</v>
      </c>
      <c r="Y10" s="685" t="s">
        <v>559</v>
      </c>
      <c r="Z10" s="674"/>
      <c r="AP10" s="666" t="s">
        <v>481</v>
      </c>
      <c r="AQ10" s="667"/>
      <c r="AW10" s="668" t="s">
        <v>560</v>
      </c>
      <c r="AX10" s="668" t="s">
        <v>560</v>
      </c>
    </row>
    <row r="11" customFormat="false" ht="22.5" hidden="false" customHeight="false" outlineLevel="0" collapsed="false">
      <c r="A11" s="651" t="s">
        <v>561</v>
      </c>
      <c r="B11" s="652" t="n">
        <v>2009</v>
      </c>
      <c r="E11" s="653" t="s">
        <v>562</v>
      </c>
      <c r="F11" s="676"/>
      <c r="I11" s="653" t="s">
        <v>135</v>
      </c>
      <c r="O11" s="653" t="s">
        <v>563</v>
      </c>
      <c r="V11" s="680" t="s">
        <v>135</v>
      </c>
      <c r="W11" s="686"/>
      <c r="X11" s="663" t="s">
        <v>459</v>
      </c>
      <c r="Y11" s="652" t="s">
        <v>564</v>
      </c>
      <c r="Z11" s="674"/>
      <c r="AP11" s="666" t="s">
        <v>502</v>
      </c>
      <c r="AQ11" s="687"/>
      <c r="AW11" s="668" t="s">
        <v>565</v>
      </c>
      <c r="AX11" s="668" t="s">
        <v>565</v>
      </c>
    </row>
    <row r="12" customFormat="false" ht="33.75" hidden="false" customHeight="false" outlineLevel="0" collapsed="false">
      <c r="A12" s="651" t="s">
        <v>566</v>
      </c>
      <c r="B12" s="652" t="n">
        <v>2010</v>
      </c>
      <c r="E12" s="653" t="s">
        <v>567</v>
      </c>
      <c r="F12" s="676"/>
      <c r="G12" s="640" t="s">
        <v>568</v>
      </c>
      <c r="H12" s="640" t="s">
        <v>569</v>
      </c>
      <c r="I12" s="653" t="s">
        <v>136</v>
      </c>
      <c r="O12" s="653" t="s">
        <v>422</v>
      </c>
      <c r="V12" s="680" t="s">
        <v>136</v>
      </c>
      <c r="W12" s="673"/>
      <c r="X12" s="663" t="s">
        <v>570</v>
      </c>
      <c r="Y12" s="652" t="s">
        <v>428</v>
      </c>
      <c r="AP12" s="666"/>
      <c r="AW12" s="668" t="s">
        <v>135</v>
      </c>
      <c r="AX12" s="668" t="s">
        <v>135</v>
      </c>
    </row>
    <row r="13" customFormat="false" ht="22.5" hidden="false" customHeight="false" outlineLevel="0" collapsed="false">
      <c r="A13" s="651" t="s">
        <v>571</v>
      </c>
      <c r="B13" s="652" t="n">
        <v>2011</v>
      </c>
      <c r="E13" s="653" t="s">
        <v>572</v>
      </c>
      <c r="F13" s="676"/>
      <c r="G13" s="653" t="s">
        <v>573</v>
      </c>
      <c r="H13" s="653" t="s">
        <v>574</v>
      </c>
      <c r="I13" s="653" t="s">
        <v>137</v>
      </c>
      <c r="V13" s="680" t="s">
        <v>137</v>
      </c>
      <c r="W13" s="673"/>
      <c r="X13" s="673"/>
      <c r="Y13" s="673"/>
      <c r="AW13" s="668" t="s">
        <v>136</v>
      </c>
      <c r="AX13" s="668" t="s">
        <v>136</v>
      </c>
    </row>
    <row r="14" customFormat="false" ht="45" hidden="false" customHeight="false" outlineLevel="0" collapsed="false">
      <c r="A14" s="651" t="s">
        <v>575</v>
      </c>
      <c r="B14" s="652" t="n">
        <v>2012</v>
      </c>
      <c r="G14" s="653" t="s">
        <v>542</v>
      </c>
      <c r="H14" s="653" t="s">
        <v>542</v>
      </c>
      <c r="I14" s="653" t="s">
        <v>138</v>
      </c>
      <c r="N14" s="641" t="s">
        <v>576</v>
      </c>
      <c r="V14" s="661" t="n">
        <v>13</v>
      </c>
      <c r="W14" s="662"/>
      <c r="X14" s="663" t="s">
        <v>140</v>
      </c>
      <c r="Y14" s="652" t="s">
        <v>428</v>
      </c>
      <c r="AW14" s="668" t="s">
        <v>137</v>
      </c>
      <c r="AX14" s="668" t="s">
        <v>137</v>
      </c>
    </row>
    <row r="15" customFormat="false" ht="63.75" hidden="false" customHeight="false" outlineLevel="0" collapsed="false">
      <c r="A15" s="651" t="s">
        <v>577</v>
      </c>
      <c r="B15" s="652" t="n">
        <v>2013</v>
      </c>
      <c r="I15" s="653" t="s">
        <v>139</v>
      </c>
      <c r="N15" s="688" t="s">
        <v>578</v>
      </c>
      <c r="X15" s="264"/>
      <c r="AW15" s="668" t="s">
        <v>138</v>
      </c>
      <c r="AX15" s="668" t="s">
        <v>138</v>
      </c>
    </row>
    <row r="16" customFormat="false" ht="21" hidden="false" customHeight="true" outlineLevel="0" collapsed="false">
      <c r="A16" s="651" t="s">
        <v>579</v>
      </c>
      <c r="B16" s="652" t="n">
        <v>2014</v>
      </c>
      <c r="I16" s="653" t="s">
        <v>580</v>
      </c>
      <c r="N16" s="688" t="s">
        <v>581</v>
      </c>
      <c r="AW16" s="668" t="s">
        <v>139</v>
      </c>
      <c r="AX16" s="668" t="s">
        <v>139</v>
      </c>
    </row>
    <row r="17" customFormat="false" ht="21" hidden="false" customHeight="true" outlineLevel="0" collapsed="false">
      <c r="A17" s="651" t="s">
        <v>582</v>
      </c>
      <c r="B17" s="652" t="n">
        <v>2015</v>
      </c>
      <c r="I17" s="653" t="s">
        <v>583</v>
      </c>
      <c r="N17" s="688" t="s">
        <v>584</v>
      </c>
      <c r="X17" s="264"/>
      <c r="AW17" s="668" t="s">
        <v>580</v>
      </c>
      <c r="AX17" s="668" t="s">
        <v>580</v>
      </c>
    </row>
    <row r="18" customFormat="false" ht="21" hidden="false" customHeight="true" outlineLevel="0" collapsed="false">
      <c r="A18" s="651" t="s">
        <v>585</v>
      </c>
      <c r="B18" s="652" t="n">
        <v>2016</v>
      </c>
      <c r="I18" s="653" t="s">
        <v>586</v>
      </c>
      <c r="N18" s="688" t="s">
        <v>587</v>
      </c>
      <c r="X18" s="264"/>
      <c r="AW18" s="668" t="s">
        <v>583</v>
      </c>
      <c r="AX18" s="668" t="s">
        <v>583</v>
      </c>
    </row>
    <row r="19" customFormat="false" ht="21" hidden="false" customHeight="true" outlineLevel="0" collapsed="false">
      <c r="A19" s="651" t="s">
        <v>588</v>
      </c>
      <c r="B19" s="652" t="n">
        <v>2017</v>
      </c>
      <c r="I19" s="653" t="s">
        <v>589</v>
      </c>
      <c r="N19" s="688" t="s">
        <v>590</v>
      </c>
      <c r="X19" s="264"/>
      <c r="AW19" s="668" t="s">
        <v>586</v>
      </c>
      <c r="AX19" s="668" t="s">
        <v>586</v>
      </c>
    </row>
    <row r="20" customFormat="false" ht="21" hidden="false" customHeight="true" outlineLevel="0" collapsed="false">
      <c r="A20" s="651" t="s">
        <v>591</v>
      </c>
      <c r="B20" s="652" t="n">
        <v>2018</v>
      </c>
      <c r="I20" s="653" t="s">
        <v>592</v>
      </c>
      <c r="N20" s="688" t="s">
        <v>593</v>
      </c>
      <c r="AW20" s="668" t="s">
        <v>589</v>
      </c>
      <c r="AX20" s="668" t="s">
        <v>589</v>
      </c>
    </row>
    <row r="21" customFormat="false" ht="21" hidden="false" customHeight="true" outlineLevel="0" collapsed="false">
      <c r="A21" s="651" t="s">
        <v>594</v>
      </c>
      <c r="B21" s="652" t="n">
        <v>2019</v>
      </c>
      <c r="I21" s="653" t="s">
        <v>595</v>
      </c>
      <c r="N21" s="688" t="s">
        <v>596</v>
      </c>
      <c r="AW21" s="668" t="s">
        <v>592</v>
      </c>
      <c r="AX21" s="668" t="s">
        <v>592</v>
      </c>
    </row>
    <row r="22" customFormat="false" ht="21" hidden="false" customHeight="true" outlineLevel="0" collapsed="false">
      <c r="A22" s="651" t="s">
        <v>597</v>
      </c>
      <c r="B22" s="652" t="n">
        <v>2020</v>
      </c>
      <c r="N22" s="688" t="s">
        <v>598</v>
      </c>
      <c r="AW22" s="668" t="s">
        <v>595</v>
      </c>
      <c r="AX22" s="668" t="s">
        <v>595</v>
      </c>
    </row>
    <row r="23" customFormat="false" ht="21" hidden="false" customHeight="true" outlineLevel="0" collapsed="false">
      <c r="A23" s="651" t="s">
        <v>599</v>
      </c>
      <c r="B23" s="652" t="n">
        <v>2021</v>
      </c>
      <c r="AW23" s="668" t="s">
        <v>600</v>
      </c>
      <c r="AX23" s="668" t="s">
        <v>600</v>
      </c>
    </row>
    <row r="24" customFormat="false" ht="21" hidden="false" customHeight="true" outlineLevel="0" collapsed="false">
      <c r="A24" s="651" t="s">
        <v>601</v>
      </c>
      <c r="B24" s="652" t="n">
        <v>2022</v>
      </c>
      <c r="AW24" s="668" t="s">
        <v>602</v>
      </c>
      <c r="AX24" s="668" t="s">
        <v>602</v>
      </c>
    </row>
    <row r="25" customFormat="false" ht="11.25" hidden="false" customHeight="false" outlineLevel="0" collapsed="false">
      <c r="A25" s="651" t="s">
        <v>603</v>
      </c>
      <c r="B25" s="652" t="n">
        <v>2023</v>
      </c>
      <c r="AW25" s="668" t="s">
        <v>604</v>
      </c>
      <c r="AX25" s="668" t="s">
        <v>604</v>
      </c>
    </row>
    <row r="26" customFormat="false" ht="11.25" hidden="false" customHeight="false" outlineLevel="0" collapsed="false">
      <c r="A26" s="651" t="s">
        <v>605</v>
      </c>
      <c r="B26" s="652" t="n">
        <v>2024</v>
      </c>
      <c r="AX26" s="668" t="s">
        <v>606</v>
      </c>
    </row>
    <row r="27" customFormat="false" ht="11.25" hidden="false" customHeight="false" outlineLevel="0" collapsed="false">
      <c r="A27" s="651" t="s">
        <v>607</v>
      </c>
      <c r="B27" s="652" t="n">
        <v>2025</v>
      </c>
      <c r="AX27" s="668" t="s">
        <v>608</v>
      </c>
    </row>
    <row r="28" customFormat="false" ht="11.25" hidden="false" customHeight="false" outlineLevel="0" collapsed="false">
      <c r="A28" s="651" t="s">
        <v>609</v>
      </c>
      <c r="D28" s="689"/>
      <c r="E28" s="690"/>
      <c r="F28" s="690"/>
      <c r="H28" s="691" t="s">
        <v>610</v>
      </c>
      <c r="AX28" s="668" t="s">
        <v>611</v>
      </c>
    </row>
    <row r="29" customFormat="false" ht="11.25" hidden="false" customHeight="false" outlineLevel="0" collapsed="false">
      <c r="A29" s="651" t="s">
        <v>612</v>
      </c>
      <c r="D29" s="692" t="s">
        <v>613</v>
      </c>
      <c r="E29" s="693" t="e">
        <f aca="false">IF(#NAME? = "","", #NAME?)</f>
        <v>#N/A</v>
      </c>
      <c r="F29" s="693" t="e">
        <f aca="false">IF(#NAME? = "","", #NAME?)</f>
        <v>#N/A</v>
      </c>
      <c r="H29" s="694" t="s">
        <v>614</v>
      </c>
      <c r="AX29" s="668" t="s">
        <v>615</v>
      </c>
    </row>
    <row r="30" customFormat="false" ht="11.25" hidden="false" customHeight="false" outlineLevel="0" collapsed="false">
      <c r="A30" s="651" t="s">
        <v>616</v>
      </c>
      <c r="D30" s="695"/>
      <c r="E30" s="696"/>
      <c r="F30" s="696"/>
      <c r="AX30" s="668" t="s">
        <v>617</v>
      </c>
    </row>
    <row r="31" customFormat="false" ht="12.75" hidden="false" customHeight="false" outlineLevel="0" collapsed="false">
      <c r="A31" s="651" t="s">
        <v>618</v>
      </c>
      <c r="D31" s="689"/>
      <c r="E31" s="690"/>
      <c r="F31" s="690"/>
      <c r="H31" s="697"/>
      <c r="AX31" s="668" t="s">
        <v>619</v>
      </c>
    </row>
    <row r="32" customFormat="false" ht="11.25" hidden="false" customHeight="false" outlineLevel="0" collapsed="false">
      <c r="A32" s="651" t="s">
        <v>620</v>
      </c>
      <c r="D32" s="692" t="s">
        <v>621</v>
      </c>
      <c r="E32" s="698"/>
      <c r="F32" s="698"/>
      <c r="H32" s="699" t="s">
        <v>622</v>
      </c>
      <c r="O32" s="639" t="s">
        <v>420</v>
      </c>
      <c r="AX32" s="668" t="s">
        <v>623</v>
      </c>
    </row>
    <row r="33" customFormat="false" ht="11.25" hidden="false" customHeight="false" outlineLevel="0" collapsed="false">
      <c r="A33" s="651" t="s">
        <v>624</v>
      </c>
      <c r="O33" s="639" t="s">
        <v>448</v>
      </c>
      <c r="AX33" s="668" t="s">
        <v>625</v>
      </c>
    </row>
    <row r="34" customFormat="false" ht="11.25" hidden="false" customHeight="false" outlineLevel="0" collapsed="false">
      <c r="A34" s="651" t="s">
        <v>626</v>
      </c>
      <c r="O34" s="639" t="s">
        <v>472</v>
      </c>
      <c r="AX34" s="668" t="s">
        <v>627</v>
      </c>
    </row>
    <row r="35" customFormat="false" ht="11.25" hidden="false" customHeight="false" outlineLevel="0" collapsed="false">
      <c r="A35" s="651" t="s">
        <v>628</v>
      </c>
      <c r="O35" s="639" t="s">
        <v>493</v>
      </c>
      <c r="AX35" s="668" t="s">
        <v>629</v>
      </c>
    </row>
    <row r="36" customFormat="false" ht="11.25" hidden="false" customHeight="false" outlineLevel="0" collapsed="false">
      <c r="A36" s="651" t="s">
        <v>630</v>
      </c>
      <c r="O36" s="639" t="s">
        <v>514</v>
      </c>
      <c r="AX36" s="668" t="s">
        <v>631</v>
      </c>
    </row>
    <row r="37" customFormat="false" ht="11.25" hidden="false" customHeight="false" outlineLevel="0" collapsed="false">
      <c r="A37" s="651" t="s">
        <v>632</v>
      </c>
      <c r="O37" s="639" t="s">
        <v>531</v>
      </c>
      <c r="AX37" s="668" t="s">
        <v>633</v>
      </c>
    </row>
    <row r="38" customFormat="false" ht="11.25" hidden="false" customHeight="false" outlineLevel="0" collapsed="false">
      <c r="A38" s="651" t="s">
        <v>634</v>
      </c>
      <c r="O38" s="639" t="s">
        <v>545</v>
      </c>
      <c r="AX38" s="668" t="s">
        <v>635</v>
      </c>
    </row>
    <row r="39" customFormat="false" ht="11.25" hidden="false" customHeight="false" outlineLevel="0" collapsed="false">
      <c r="A39" s="651" t="s">
        <v>636</v>
      </c>
      <c r="O39" s="639" t="s">
        <v>215</v>
      </c>
      <c r="AX39" s="668" t="s">
        <v>637</v>
      </c>
    </row>
    <row r="40" customFormat="false" ht="11.25" hidden="false" customHeight="false" outlineLevel="0" collapsed="false">
      <c r="A40" s="651" t="s">
        <v>638</v>
      </c>
      <c r="O40" s="639" t="s">
        <v>241</v>
      </c>
      <c r="AX40" s="668" t="s">
        <v>639</v>
      </c>
    </row>
    <row r="41" customFormat="false" ht="11.25" hidden="false" customHeight="false" outlineLevel="0" collapsed="false">
      <c r="A41" s="651" t="s">
        <v>640</v>
      </c>
      <c r="O41" s="639" t="s">
        <v>563</v>
      </c>
      <c r="AX41" s="668" t="s">
        <v>641</v>
      </c>
    </row>
    <row r="42" customFormat="false" ht="11.25" hidden="false" customHeight="false" outlineLevel="0" collapsed="false">
      <c r="A42" s="651" t="s">
        <v>642</v>
      </c>
      <c r="AX42" s="668" t="s">
        <v>643</v>
      </c>
    </row>
    <row r="43" customFormat="false" ht="11.25" hidden="false" customHeight="false" outlineLevel="0" collapsed="false">
      <c r="A43" s="651" t="s">
        <v>644</v>
      </c>
      <c r="AX43" s="668" t="s">
        <v>645</v>
      </c>
    </row>
    <row r="44" customFormat="false" ht="11.25" hidden="false" customHeight="false" outlineLevel="0" collapsed="false">
      <c r="A44" s="651" t="s">
        <v>646</v>
      </c>
      <c r="AX44" s="668" t="s">
        <v>647</v>
      </c>
    </row>
    <row r="45" customFormat="false" ht="11.25" hidden="false" customHeight="false" outlineLevel="0" collapsed="false">
      <c r="A45" s="651" t="s">
        <v>648</v>
      </c>
      <c r="AX45" s="668" t="s">
        <v>649</v>
      </c>
    </row>
    <row r="46" customFormat="false" ht="11.25" hidden="false" customHeight="false" outlineLevel="0" collapsed="false">
      <c r="A46" s="651" t="s">
        <v>650</v>
      </c>
      <c r="AX46" s="668" t="s">
        <v>651</v>
      </c>
    </row>
    <row r="47" customFormat="false" ht="11.25" hidden="false" customHeight="false" outlineLevel="0" collapsed="false">
      <c r="A47" s="651" t="s">
        <v>652</v>
      </c>
      <c r="AX47" s="668" t="s">
        <v>653</v>
      </c>
    </row>
    <row r="48" customFormat="false" ht="11.25" hidden="false" customHeight="false" outlineLevel="0" collapsed="false">
      <c r="A48" s="651" t="s">
        <v>654</v>
      </c>
      <c r="AX48" s="668" t="s">
        <v>655</v>
      </c>
    </row>
    <row r="49" customFormat="false" ht="11.25" hidden="false" customHeight="false" outlineLevel="0" collapsed="false">
      <c r="A49" s="651" t="s">
        <v>656</v>
      </c>
      <c r="AX49" s="668" t="s">
        <v>657</v>
      </c>
    </row>
    <row r="50" customFormat="false" ht="11.25" hidden="false" customHeight="false" outlineLevel="0" collapsed="false">
      <c r="A50" s="651" t="s">
        <v>658</v>
      </c>
      <c r="AX50" s="668" t="s">
        <v>659</v>
      </c>
    </row>
    <row r="51" customFormat="false" ht="11.25" hidden="false" customHeight="false" outlineLevel="0" collapsed="false">
      <c r="A51" s="651" t="s">
        <v>660</v>
      </c>
      <c r="AX51" s="668" t="s">
        <v>661</v>
      </c>
    </row>
    <row r="52" customFormat="false" ht="11.25" hidden="false" customHeight="false" outlineLevel="0" collapsed="false">
      <c r="A52" s="651" t="s">
        <v>662</v>
      </c>
      <c r="AX52" s="668" t="s">
        <v>663</v>
      </c>
    </row>
    <row r="53" customFormat="false" ht="11.25" hidden="false" customHeight="false" outlineLevel="0" collapsed="false">
      <c r="A53" s="651" t="s">
        <v>664</v>
      </c>
      <c r="AX53" s="668" t="s">
        <v>665</v>
      </c>
    </row>
    <row r="54" customFormat="false" ht="11.25" hidden="false" customHeight="false" outlineLevel="0" collapsed="false">
      <c r="A54" s="651" t="s">
        <v>666</v>
      </c>
      <c r="AX54" s="668" t="s">
        <v>667</v>
      </c>
    </row>
    <row r="55" customFormat="false" ht="11.25" hidden="false" customHeight="false" outlineLevel="0" collapsed="false">
      <c r="A55" s="651" t="s">
        <v>668</v>
      </c>
      <c r="AX55" s="668" t="s">
        <v>669</v>
      </c>
    </row>
    <row r="56" customFormat="false" ht="11.25" hidden="false" customHeight="false" outlineLevel="0" collapsed="false">
      <c r="A56" s="651" t="s">
        <v>670</v>
      </c>
      <c r="AX56" s="668" t="s">
        <v>671</v>
      </c>
    </row>
    <row r="57" customFormat="false" ht="11.25" hidden="false" customHeight="false" outlineLevel="0" collapsed="false">
      <c r="A57" s="651" t="s">
        <v>672</v>
      </c>
      <c r="AX57" s="668" t="s">
        <v>673</v>
      </c>
    </row>
    <row r="58" customFormat="false" ht="11.25" hidden="false" customHeight="false" outlineLevel="0" collapsed="false">
      <c r="A58" s="651" t="s">
        <v>674</v>
      </c>
      <c r="AX58" s="668" t="s">
        <v>675</v>
      </c>
    </row>
    <row r="59" customFormat="false" ht="11.25" hidden="false" customHeight="false" outlineLevel="0" collapsed="false">
      <c r="A59" s="651" t="s">
        <v>676</v>
      </c>
      <c r="AX59" s="668" t="s">
        <v>677</v>
      </c>
    </row>
    <row r="60" customFormat="false" ht="11.25" hidden="false" customHeight="false" outlineLevel="0" collapsed="false">
      <c r="A60" s="651" t="s">
        <v>678</v>
      </c>
      <c r="AX60" s="668" t="s">
        <v>679</v>
      </c>
    </row>
    <row r="61" customFormat="false" ht="11.25" hidden="false" customHeight="false" outlineLevel="0" collapsed="false">
      <c r="A61" s="651" t="s">
        <v>680</v>
      </c>
      <c r="AX61" s="668" t="s">
        <v>681</v>
      </c>
    </row>
    <row r="62" customFormat="false" ht="11.25" hidden="false" customHeight="false" outlineLevel="0" collapsed="false">
      <c r="A62" s="651" t="s">
        <v>682</v>
      </c>
    </row>
    <row r="63" customFormat="false" ht="11.25" hidden="false" customHeight="false" outlineLevel="0" collapsed="false">
      <c r="A63" s="651" t="s">
        <v>683</v>
      </c>
    </row>
    <row r="64" customFormat="false" ht="11.25" hidden="false" customHeight="false" outlineLevel="0" collapsed="false">
      <c r="A64" s="651" t="s">
        <v>684</v>
      </c>
    </row>
    <row r="65" customFormat="false" ht="11.25" hidden="false" customHeight="false" outlineLevel="0" collapsed="false">
      <c r="A65" s="651" t="s">
        <v>685</v>
      </c>
    </row>
    <row r="66" customFormat="false" ht="11.25" hidden="false" customHeight="false" outlineLevel="0" collapsed="false">
      <c r="A66" s="651" t="s">
        <v>686</v>
      </c>
    </row>
    <row r="67" customFormat="false" ht="11.25" hidden="false" customHeight="false" outlineLevel="0" collapsed="false">
      <c r="A67" s="651" t="s">
        <v>687</v>
      </c>
    </row>
    <row r="68" customFormat="false" ht="11.25" hidden="false" customHeight="false" outlineLevel="0" collapsed="false">
      <c r="A68" s="651" t="s">
        <v>688</v>
      </c>
    </row>
    <row r="69" customFormat="false" ht="11.25" hidden="false" customHeight="false" outlineLevel="0" collapsed="false">
      <c r="A69" s="651" t="s">
        <v>689</v>
      </c>
    </row>
    <row r="70" customFormat="false" ht="11.25" hidden="false" customHeight="false" outlineLevel="0" collapsed="false">
      <c r="A70" s="651" t="s">
        <v>690</v>
      </c>
    </row>
    <row r="71" customFormat="false" ht="11.25" hidden="false" customHeight="false" outlineLevel="0" collapsed="false">
      <c r="A71" s="651" t="s">
        <v>691</v>
      </c>
    </row>
    <row r="72" customFormat="false" ht="11.25" hidden="false" customHeight="false" outlineLevel="0" collapsed="false">
      <c r="A72" s="651" t="s">
        <v>692</v>
      </c>
    </row>
    <row r="73" customFormat="false" ht="11.25" hidden="false" customHeight="false" outlineLevel="0" collapsed="false">
      <c r="A73" s="651" t="s">
        <v>693</v>
      </c>
    </row>
    <row r="74" customFormat="false" ht="11.25" hidden="false" customHeight="false" outlineLevel="0" collapsed="false">
      <c r="A74" s="651" t="s">
        <v>694</v>
      </c>
    </row>
    <row r="75" customFormat="false" ht="11.25" hidden="false" customHeight="false" outlineLevel="0" collapsed="false">
      <c r="A75" s="651" t="s">
        <v>695</v>
      </c>
    </row>
    <row r="76" customFormat="false" ht="11.25" hidden="false" customHeight="false" outlineLevel="0" collapsed="false">
      <c r="A76" s="651" t="s">
        <v>696</v>
      </c>
    </row>
    <row r="77" customFormat="false" ht="11.25" hidden="false" customHeight="false" outlineLevel="0" collapsed="false">
      <c r="A77" s="651" t="s">
        <v>697</v>
      </c>
    </row>
    <row r="78" customFormat="false" ht="11.25" hidden="false" customHeight="false" outlineLevel="0" collapsed="false">
      <c r="A78" s="651" t="s">
        <v>698</v>
      </c>
    </row>
    <row r="79" customFormat="false" ht="11.25" hidden="false" customHeight="false" outlineLevel="0" collapsed="false">
      <c r="A79" s="651" t="s">
        <v>699</v>
      </c>
    </row>
    <row r="80" customFormat="false" ht="11.25" hidden="false" customHeight="false" outlineLevel="0" collapsed="false">
      <c r="A80" s="651" t="s">
        <v>700</v>
      </c>
    </row>
    <row r="81" customFormat="false" ht="11.25" hidden="false" customHeight="false" outlineLevel="0" collapsed="false">
      <c r="A81" s="651" t="s">
        <v>701</v>
      </c>
    </row>
    <row r="82" customFormat="false" ht="11.25" hidden="false" customHeight="false" outlineLevel="0" collapsed="false">
      <c r="A82" s="651" t="s">
        <v>702</v>
      </c>
    </row>
    <row r="83" customFormat="false" ht="11.25" hidden="false" customHeight="false" outlineLevel="0" collapsed="false">
      <c r="A83" s="651" t="s">
        <v>703</v>
      </c>
    </row>
    <row r="84" customFormat="false" ht="11.25" hidden="false" customHeight="false" outlineLevel="0" collapsed="false">
      <c r="A84" s="651" t="s">
        <v>704</v>
      </c>
    </row>
    <row r="85" customFormat="false" ht="11.25" hidden="false" customHeight="false" outlineLevel="0" collapsed="false">
      <c r="A85" s="651" t="s">
        <v>705</v>
      </c>
    </row>
    <row r="86" customFormat="false" ht="11.25" hidden="false" customHeight="false" outlineLevel="0" collapsed="false">
      <c r="A86" s="651" t="s">
        <v>706</v>
      </c>
    </row>
    <row r="87" customFormat="false" ht="11.25" hidden="false" customHeight="false" outlineLevel="0" collapsed="false">
      <c r="A87" s="651" t="s">
        <v>36</v>
      </c>
    </row>
  </sheetData>
  <mergeCells count="1">
    <mergeCell ref="AZ1:BA1"/>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1.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1" width="9.14"/>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2" width="9.14"/>
  </cols>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sheetPr filterMode="false">
    <tabColor rgb="FFFFCC99"/>
    <pageSetUpPr fitToPage="false"/>
  </sheetPr>
  <dimension ref="A1:A3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666" t="n">
        <f aca="false">IF('Форма 4.10.2 | Т-ТЭ | &gt;=25МВт'!$O$22="",1,0)</f>
        <v>1</v>
      </c>
    </row>
    <row r="2" customFormat="false" ht="11.25" hidden="false" customHeight="false" outlineLevel="0" collapsed="false">
      <c r="A2" s="666" t="n">
        <f aca="false">IF('Форма 4.10.2 | Т-ТЭ | &gt;=25МВт'!$O$23="",1,0)</f>
        <v>1</v>
      </c>
    </row>
    <row r="3" customFormat="false" ht="11.25" hidden="false" customHeight="false" outlineLevel="0" collapsed="false">
      <c r="A3" s="666" t="n">
        <f aca="false">IF('Форма 4.10.2 | Т-ТЭ | &gt;=25МВт'!$M$24="",1,0)</f>
        <v>1</v>
      </c>
    </row>
    <row r="4" customFormat="false" ht="11.25" hidden="false" customHeight="false" outlineLevel="0" collapsed="false">
      <c r="A4" s="666" t="n">
        <f aca="false">IF('Форма 4.10.2 | Т-ТЭ | &gt;=25МВт'!$R$24="",1,0)</f>
        <v>1</v>
      </c>
    </row>
    <row r="5" customFormat="false" ht="11.25" hidden="false" customHeight="false" outlineLevel="0" collapsed="false">
      <c r="A5" s="666" t="n">
        <f aca="false">IF('Форма 4.10.2 | Т-ТЭ | &gt;=25МВт'!$T$24="",1,0)</f>
        <v>1</v>
      </c>
    </row>
    <row r="6" customFormat="false" ht="11.25" hidden="false" customHeight="false" outlineLevel="0" collapsed="false">
      <c r="A6" s="666" t="n">
        <f aca="false">IF('Форма 4.10.2 | Т-ТЭ | &gt;=25МВт'!$S$24="",1,0)</f>
        <v>0</v>
      </c>
    </row>
    <row r="7" customFormat="false" ht="11.25" hidden="false" customHeight="false" outlineLevel="0" collapsed="false">
      <c r="A7" s="666" t="n">
        <f aca="false">IF('Форма 4.10.2 | Т-ТЭ | &gt;=25МВт'!$U$24="",1,0)</f>
        <v>0</v>
      </c>
    </row>
    <row r="8" customFormat="false" ht="11.25" hidden="false" customHeight="false" outlineLevel="0" collapsed="false">
      <c r="A8" s="666" t="n">
        <f aca="false">IF('Форма 4.10.2 | Т-ТЭ | ТСО'!$O$22="",1,0)</f>
        <v>1</v>
      </c>
    </row>
    <row r="9" customFormat="false" ht="11.25" hidden="false" customHeight="false" outlineLevel="0" collapsed="false">
      <c r="A9" s="666" t="n">
        <f aca="false">IF('Форма 4.10.2 | Т-ТЭ | ТСО'!$O$23="",1,0)</f>
        <v>1</v>
      </c>
    </row>
    <row r="10" customFormat="false" ht="11.25" hidden="false" customHeight="false" outlineLevel="0" collapsed="false">
      <c r="A10" s="666" t="n">
        <f aca="false">IF('Форма 4.10.2 | Т-ТЭ | ТСО'!$M$24="",1,0)</f>
        <v>1</v>
      </c>
    </row>
    <row r="11" customFormat="false" ht="11.25" hidden="false" customHeight="false" outlineLevel="0" collapsed="false">
      <c r="A11" s="666" t="n">
        <f aca="false">IF('Форма 4.10.2 | Т-ТЭ | ТСО'!$R$24="",1,0)</f>
        <v>1</v>
      </c>
    </row>
    <row r="12" customFormat="false" ht="11.25" hidden="false" customHeight="false" outlineLevel="0" collapsed="false">
      <c r="A12" s="666" t="n">
        <f aca="false">IF('Форма 4.10.2 | Т-ТЭ | ТСО'!$T$24="",1,0)</f>
        <v>1</v>
      </c>
    </row>
    <row r="13" customFormat="false" ht="11.25" hidden="false" customHeight="false" outlineLevel="0" collapsed="false">
      <c r="A13" s="666" t="n">
        <f aca="false">IF('Форма 4.10.2 | Т-ТЭ | ТСО'!$S$24="",1,0)</f>
        <v>0</v>
      </c>
    </row>
    <row r="14" customFormat="false" ht="11.25" hidden="false" customHeight="false" outlineLevel="0" collapsed="false">
      <c r="A14" s="666" t="n">
        <f aca="false">IF('Форма 4.10.2 | Т-ТЭ | ТСО'!$U$24="",1,0)</f>
        <v>0</v>
      </c>
    </row>
    <row r="15" customFormat="false" ht="11.25" hidden="false" customHeight="false" outlineLevel="0" collapsed="false">
      <c r="A15" s="666" t="n">
        <f aca="false">IF('Форма 4.10.2 | Т-ТЭ | потр'!$O$22="",1,0)</f>
        <v>0</v>
      </c>
    </row>
    <row r="16" customFormat="false" ht="11.25" hidden="false" customHeight="false" outlineLevel="0" collapsed="false">
      <c r="A16" s="666" t="n">
        <f aca="false">IF('Форма 4.10.2 | Т-ТЭ | потр'!$O$23="",1,0)</f>
        <v>0</v>
      </c>
    </row>
    <row r="17" customFormat="false" ht="11.25" hidden="false" customHeight="false" outlineLevel="0" collapsed="false">
      <c r="A17" s="666" t="n">
        <f aca="false">IF('Форма 4.10.2 | Т-ТЭ | потр'!$M$24="",1,0)</f>
        <v>0</v>
      </c>
    </row>
    <row r="18" customFormat="false" ht="11.25" hidden="false" customHeight="false" outlineLevel="0" collapsed="false">
      <c r="A18" s="666" t="n">
        <f aca="false">IF('Форма 4.10.2 | Т-ТЭ | потр'!$R$24="",1,0)</f>
        <v>0</v>
      </c>
    </row>
    <row r="19" customFormat="false" ht="11.25" hidden="false" customHeight="false" outlineLevel="0" collapsed="false">
      <c r="A19" s="666" t="n">
        <f aca="false">IF('Форма 4.10.2 | Т-ТЭ | потр'!$T$24="",1,0)</f>
        <v>0</v>
      </c>
    </row>
    <row r="20" customFormat="false" ht="11.25" hidden="false" customHeight="false" outlineLevel="0" collapsed="false">
      <c r="A20" s="666" t="n">
        <f aca="false">IF('Форма 4.10.2 | Т-ТЭ | потр'!$S$24="",1,0)</f>
        <v>0</v>
      </c>
    </row>
    <row r="21" customFormat="false" ht="11.25" hidden="false" customHeight="false" outlineLevel="0" collapsed="false">
      <c r="A21" s="666" t="n">
        <f aca="false">IF('Форма 4.10.2 | Т-ТЭ | потр'!$U$24="",1,0)</f>
        <v>0</v>
      </c>
    </row>
    <row r="22" customFormat="false" ht="11.25" hidden="false" customHeight="false" outlineLevel="0" collapsed="false">
      <c r="A22" s="666" t="n">
        <f aca="false">IF('Форма 4.10.2 | Т-ТЭ | предел'!$O$24="",1,0)</f>
        <v>1</v>
      </c>
    </row>
    <row r="23" customFormat="false" ht="11.25" hidden="false" customHeight="false" outlineLevel="0" collapsed="false">
      <c r="A23" s="666" t="n">
        <f aca="false">IF('Форма 4.10.2 | Т-ТЭ | предел'!$O$25="",1,0)</f>
        <v>1</v>
      </c>
    </row>
    <row r="24" customFormat="false" ht="11.25" hidden="false" customHeight="false" outlineLevel="0" collapsed="false">
      <c r="A24" s="666" t="n">
        <f aca="false">IF('Форма 4.10.2 | Т-ТЭ | предел'!$M$26="",1,0)</f>
        <v>1</v>
      </c>
    </row>
    <row r="25" customFormat="false" ht="11.25" hidden="false" customHeight="false" outlineLevel="0" collapsed="false">
      <c r="A25" s="666" t="n">
        <f aca="false">IF('Форма 4.10.2 | Т-ТЭ | предел'!$R$26="",1,0)</f>
        <v>1</v>
      </c>
    </row>
    <row r="26" customFormat="false" ht="11.25" hidden="false" customHeight="false" outlineLevel="0" collapsed="false">
      <c r="A26" s="666" t="n">
        <f aca="false">IF('Форма 4.10.2 | Т-ТЭ | предел'!$T$26="",1,0)</f>
        <v>1</v>
      </c>
    </row>
    <row r="27" customFormat="false" ht="11.25" hidden="false" customHeight="false" outlineLevel="0" collapsed="false">
      <c r="A27" s="666" t="n">
        <f aca="false">IF('Форма 4.10.2 | Т-ТЭ | предел'!$S$26="",1,0)</f>
        <v>0</v>
      </c>
    </row>
    <row r="28" customFormat="false" ht="11.25" hidden="false" customHeight="false" outlineLevel="0" collapsed="false">
      <c r="A28" s="666" t="n">
        <f aca="false">IF('Форма 4.10.2 | Т-ТЭ | предел'!$U$26="",1,0)</f>
        <v>0</v>
      </c>
    </row>
    <row r="29" customFormat="false" ht="11.25" hidden="false" customHeight="false" outlineLevel="0" collapsed="false">
      <c r="A29" s="666" t="n">
        <f aca="false">IF('Форма 4.10.2 | Т-ТЭ | индикат'!$O$7="",1,0)</f>
        <v>1</v>
      </c>
    </row>
    <row r="30" customFormat="false" ht="11.25" hidden="false" customHeight="false" outlineLevel="0" collapsed="false">
      <c r="A30" s="666" t="n">
        <f aca="false">IF('Форма 4.10.2 | Т-ТЭ | индикат'!$O$24="",1,0)</f>
        <v>1</v>
      </c>
    </row>
    <row r="31" customFormat="false" ht="11.25" hidden="false" customHeight="false" outlineLevel="0" collapsed="false">
      <c r="A31" s="666" t="n">
        <f aca="false">IF('Форма 4.10.2 | Т-ТЭ | индикат'!$O$25="",1,0)</f>
        <v>1</v>
      </c>
    </row>
    <row r="32" customFormat="false" ht="11.25" hidden="false" customHeight="false" outlineLevel="0" collapsed="false">
      <c r="A32" s="666" t="n">
        <f aca="false">IF('Форма 4.10.2 | Т-ТЭ | индикат'!$M$26="",1,0)</f>
        <v>1</v>
      </c>
    </row>
    <row r="33" customFormat="false" ht="11.25" hidden="false" customHeight="false" outlineLevel="0" collapsed="false">
      <c r="A33" s="666" t="n">
        <f aca="false">IF('Форма 4.10.2 | Т-ТЭ | индикат'!$R$26="",1,0)</f>
        <v>1</v>
      </c>
    </row>
    <row r="34" customFormat="false" ht="11.25" hidden="false" customHeight="false" outlineLevel="0" collapsed="false">
      <c r="A34" s="666" t="n">
        <f aca="false">IF('Форма 4.10.2 | Т-ТЭ | индикат'!$T$26="",1,0)</f>
        <v>1</v>
      </c>
    </row>
    <row r="35" customFormat="false" ht="11.25" hidden="false" customHeight="false" outlineLevel="0" collapsed="false">
      <c r="A35" s="666" t="n">
        <f aca="false">IF('Форма 4.10.2 | Т-ТЭ | индикат'!$S$26="",1,0)</f>
        <v>0</v>
      </c>
    </row>
    <row r="36" customFormat="false" ht="11.25" hidden="false" customHeight="false" outlineLevel="0" collapsed="false">
      <c r="A36" s="666" t="n">
        <f aca="false">IF('Форма 4.10.2 | Т-ТЭ | индикат'!$U$26="",1,0)</f>
        <v>0</v>
      </c>
    </row>
    <row r="37" customFormat="false" ht="11.25" hidden="false" customHeight="false" outlineLevel="0" collapsed="false">
      <c r="A37" s="666" t="n">
        <f aca="false">IF('Форма 4.10.2 | Резерв мощности'!$O$22="",1,0)</f>
        <v>1</v>
      </c>
    </row>
    <row r="38" customFormat="false" ht="11.25" hidden="false" customHeight="false" outlineLevel="0" collapsed="false">
      <c r="A38" s="666" t="n">
        <f aca="false">IF('Форма 4.10.2 | Резерв мощности'!$O$23="",1,0)</f>
        <v>1</v>
      </c>
    </row>
    <row r="39" customFormat="false" ht="11.25" hidden="false" customHeight="false" outlineLevel="0" collapsed="false">
      <c r="A39" s="666" t="n">
        <f aca="false">IF('Форма 4.10.2 | Резерв мощности'!$M$24="",1,0)</f>
        <v>1</v>
      </c>
    </row>
    <row r="40" customFormat="false" ht="11.25" hidden="false" customHeight="false" outlineLevel="0" collapsed="false">
      <c r="A40" s="666" t="n">
        <f aca="false">IF('Форма 4.10.2 | Резерв мощности'!$O$24="",1,0)</f>
        <v>1</v>
      </c>
    </row>
    <row r="41" customFormat="false" ht="11.25" hidden="false" customHeight="false" outlineLevel="0" collapsed="false">
      <c r="A41" s="666" t="n">
        <f aca="false">IF('Форма 4.10.2 | Резерв мощности'!$R$24="",1,0)</f>
        <v>1</v>
      </c>
    </row>
    <row r="42" customFormat="false" ht="11.25" hidden="false" customHeight="false" outlineLevel="0" collapsed="false">
      <c r="A42" s="666" t="n">
        <f aca="false">IF('Форма 4.10.2 | Резерв мощности'!$T$24="",1,0)</f>
        <v>1</v>
      </c>
    </row>
    <row r="43" customFormat="false" ht="11.25" hidden="false" customHeight="false" outlineLevel="0" collapsed="false">
      <c r="A43" s="666" t="n">
        <f aca="false">IF('Форма 4.10.2 | Резерв мощности'!$S$24="",1,0)</f>
        <v>0</v>
      </c>
    </row>
    <row r="44" customFormat="false" ht="11.25" hidden="false" customHeight="false" outlineLevel="0" collapsed="false">
      <c r="A44" s="666" t="n">
        <f aca="false">IF('Форма 4.10.2 | Резерв мощности'!$U$24="",1,0)</f>
        <v>0</v>
      </c>
    </row>
    <row r="45" customFormat="false" ht="11.25" hidden="false" customHeight="false" outlineLevel="0" collapsed="false">
      <c r="A45" s="666" t="n">
        <f aca="false">IF('Форма 4.10.3 | Т-ТН'!$O$23="",1,0)</f>
        <v>0</v>
      </c>
    </row>
    <row r="46" customFormat="false" ht="11.25" hidden="false" customHeight="false" outlineLevel="0" collapsed="false">
      <c r="A46" s="666" t="n">
        <f aca="false">IF('Форма 4.10.3 | Т-ТН'!$M$24="",1,0)</f>
        <v>0</v>
      </c>
    </row>
    <row r="47" customFormat="false" ht="11.25" hidden="false" customHeight="false" outlineLevel="0" collapsed="false">
      <c r="A47" s="666" t="n">
        <f aca="false">IF('Форма 4.10.3 | Т-ТН'!$R$24="",1,0)</f>
        <v>0</v>
      </c>
    </row>
    <row r="48" customFormat="false" ht="11.25" hidden="false" customHeight="false" outlineLevel="0" collapsed="false">
      <c r="A48" s="666" t="n">
        <f aca="false">IF('Форма 4.10.3 | Т-ТН'!$T$24="",1,0)</f>
        <v>0</v>
      </c>
    </row>
    <row r="49" customFormat="false" ht="11.25" hidden="false" customHeight="false" outlineLevel="0" collapsed="false">
      <c r="A49" s="666" t="n">
        <f aca="false">IF('Форма 4.10.3 | Т-ТН'!$S$24="",1,0)</f>
        <v>0</v>
      </c>
    </row>
    <row r="50" customFormat="false" ht="11.25" hidden="false" customHeight="false" outlineLevel="0" collapsed="false">
      <c r="A50" s="666" t="n">
        <f aca="false">IF('Форма 4.10.3 | Т-ТН'!$U$24="",1,0)</f>
        <v>0</v>
      </c>
    </row>
    <row r="51" customFormat="false" ht="11.25" hidden="false" customHeight="false" outlineLevel="0" collapsed="false">
      <c r="A51" s="666" t="n">
        <f aca="false">IF('Форма 4.10.3 | Т-передача ТЭ'!$O$23="",1,0)</f>
        <v>0</v>
      </c>
    </row>
    <row r="52" customFormat="false" ht="11.25" hidden="false" customHeight="false" outlineLevel="0" collapsed="false">
      <c r="A52" s="666" t="n">
        <f aca="false">IF('Форма 4.10.3 | Т-передача ТЭ'!$M$24="",1,0)</f>
        <v>0</v>
      </c>
    </row>
    <row r="53" customFormat="false" ht="11.25" hidden="false" customHeight="false" outlineLevel="0" collapsed="false">
      <c r="A53" s="666" t="n">
        <f aca="false">IF('Форма 4.10.3 | Т-передача ТЭ'!$R$24="",1,0)</f>
        <v>0</v>
      </c>
    </row>
    <row r="54" customFormat="false" ht="11.25" hidden="false" customHeight="false" outlineLevel="0" collapsed="false">
      <c r="A54" s="666" t="n">
        <f aca="false">IF('Форма 4.10.3 | Т-передача ТЭ'!$T$24="",1,0)</f>
        <v>0</v>
      </c>
    </row>
    <row r="55" customFormat="false" ht="11.25" hidden="false" customHeight="false" outlineLevel="0" collapsed="false">
      <c r="A55" s="666" t="n">
        <f aca="false">IF('Форма 4.10.3 | Т-передача ТЭ'!$S$24="",1,0)</f>
        <v>0</v>
      </c>
    </row>
    <row r="56" customFormat="false" ht="11.25" hidden="false" customHeight="false" outlineLevel="0" collapsed="false">
      <c r="A56" s="666" t="n">
        <f aca="false">IF('Форма 4.10.3 | Т-передача ТЭ'!$U$24="",1,0)</f>
        <v>0</v>
      </c>
    </row>
    <row r="57" customFormat="false" ht="11.25" hidden="false" customHeight="false" outlineLevel="0" collapsed="false">
      <c r="A57" s="666" t="n">
        <f aca="false">IF('Форма 4.10.3 | Т-передача ТН'!$O$23="",1,0)</f>
        <v>1</v>
      </c>
    </row>
    <row r="58" customFormat="false" ht="11.25" hidden="false" customHeight="false" outlineLevel="0" collapsed="false">
      <c r="A58" s="666" t="n">
        <f aca="false">IF('Форма 4.10.3 | Т-передача ТН'!$M$24="",1,0)</f>
        <v>1</v>
      </c>
    </row>
    <row r="59" customFormat="false" ht="11.25" hidden="false" customHeight="false" outlineLevel="0" collapsed="false">
      <c r="A59" s="666" t="n">
        <f aca="false">IF('Форма 4.10.3 | Т-передача ТН'!$R$24="",1,0)</f>
        <v>1</v>
      </c>
    </row>
    <row r="60" customFormat="false" ht="11.25" hidden="false" customHeight="false" outlineLevel="0" collapsed="false">
      <c r="A60" s="666" t="n">
        <f aca="false">IF('Форма 4.10.3 | Т-передача ТН'!$T$24="",1,0)</f>
        <v>1</v>
      </c>
    </row>
    <row r="61" customFormat="false" ht="11.25" hidden="false" customHeight="false" outlineLevel="0" collapsed="false">
      <c r="A61" s="666" t="n">
        <f aca="false">IF('Форма 4.10.3 | Т-передача ТН'!$S$24="",1,0)</f>
        <v>0</v>
      </c>
    </row>
    <row r="62" customFormat="false" ht="11.25" hidden="false" customHeight="false" outlineLevel="0" collapsed="false">
      <c r="A62" s="666" t="n">
        <f aca="false">IF('Форма 4.10.3 | Т-передача ТН'!$U$24="",1,0)</f>
        <v>0</v>
      </c>
    </row>
    <row r="63" customFormat="false" ht="11.25" hidden="false" customHeight="false" outlineLevel="0" collapsed="false">
      <c r="A63" s="666" t="n">
        <f aca="false">IF('Форма 4.10.4 | Т-гор.вода'!$O$23="",1,0)</f>
        <v>1</v>
      </c>
    </row>
    <row r="64" customFormat="false" ht="11.25" hidden="false" customHeight="false" outlineLevel="0" collapsed="false">
      <c r="A64" s="666" t="n">
        <f aca="false">IF('Форма 4.10.4 | Т-гор.вода'!$M$24="",1,0)</f>
        <v>0</v>
      </c>
    </row>
    <row r="65" customFormat="false" ht="11.25" hidden="false" customHeight="false" outlineLevel="0" collapsed="false">
      <c r="A65" s="666" t="n">
        <f aca="false">IF('Форма 4.10.4 | Т-гор.вода'!$W$24="",1,0)</f>
        <v>1</v>
      </c>
    </row>
    <row r="66" customFormat="false" ht="11.25" hidden="false" customHeight="false" outlineLevel="0" collapsed="false">
      <c r="A66" s="666" t="n">
        <f aca="false">IF('Форма 4.10.4 | Т-гор.вода'!$Y$24="",1,0)</f>
        <v>1</v>
      </c>
    </row>
    <row r="67" customFormat="false" ht="11.25" hidden="false" customHeight="false" outlineLevel="0" collapsed="false">
      <c r="A67" s="666" t="n">
        <f aca="false">IF('Форма 4.10.4 | Т-гор.вода'!$M$25="",1,0)</f>
        <v>1</v>
      </c>
    </row>
    <row r="68" customFormat="false" ht="11.25" hidden="false" customHeight="false" outlineLevel="0" collapsed="false">
      <c r="A68" s="666" t="n">
        <f aca="false">IF('Форма 4.10.4 | Т-гор.вода'!$X$24="",1,0)</f>
        <v>0</v>
      </c>
    </row>
    <row r="69" customFormat="false" ht="11.25" hidden="false" customHeight="false" outlineLevel="0" collapsed="false">
      <c r="A69" s="666" t="n">
        <f aca="false">IF('Форма 4.10.4 | Т-гор.вода'!$Z$24="",1,0)</f>
        <v>0</v>
      </c>
    </row>
    <row r="70" customFormat="false" ht="11.25" hidden="false" customHeight="false" outlineLevel="0" collapsed="false">
      <c r="A70" s="666" t="n">
        <f aca="false">IF('Форма 4.10.5 | Т-подкл'!$AB$23="",1,0)</f>
        <v>1</v>
      </c>
    </row>
    <row r="71" customFormat="false" ht="11.25" hidden="false" customHeight="false" outlineLevel="0" collapsed="false">
      <c r="A71" s="666" t="n">
        <f aca="false">IF('Форма 4.10.5 | Т-подкл'!$AD$23="",1,0)</f>
        <v>1</v>
      </c>
    </row>
    <row r="72" customFormat="false" ht="11.25" hidden="false" customHeight="false" outlineLevel="0" collapsed="false">
      <c r="A72" s="666" t="n">
        <f aca="false">IF('Форма 4.10.5 | Т-подкл'!$N$23="",1,0)</f>
        <v>0</v>
      </c>
    </row>
    <row r="73" customFormat="false" ht="11.25" hidden="false" customHeight="false" outlineLevel="0" collapsed="false">
      <c r="A73" s="666" t="n">
        <f aca="false">IF('Форма 4.10.5 | Т-подкл'!$R$23="",1,0)</f>
        <v>0</v>
      </c>
    </row>
    <row r="74" customFormat="false" ht="11.25" hidden="false" customHeight="false" outlineLevel="0" collapsed="false">
      <c r="A74" s="666" t="n">
        <f aca="false">IF('Форма 4.10.5 | Т-подкл'!$V$23="",1,0)</f>
        <v>0</v>
      </c>
    </row>
    <row r="75" customFormat="false" ht="11.25" hidden="false" customHeight="false" outlineLevel="0" collapsed="false">
      <c r="A75" s="666" t="n">
        <f aca="false">IF('Форма 4.10.5 | Т-подкл'!$AC$23="",1,0)</f>
        <v>0</v>
      </c>
    </row>
    <row r="76" customFormat="false" ht="11.25" hidden="false" customHeight="false" outlineLevel="0" collapsed="false">
      <c r="A76" s="666" t="n">
        <f aca="false">IF('Форма 4.10.5 | Т-подкл'!$AE$23="",1,0)</f>
        <v>0</v>
      </c>
    </row>
    <row r="77" customFormat="false" ht="11.25" hidden="false" customHeight="false" outlineLevel="0" collapsed="false">
      <c r="A77" s="666" t="n">
        <f aca="false">IF('Форма 4.10.6 | Т-подкл(инд)'!$M$23="",1,0)</f>
        <v>1</v>
      </c>
    </row>
    <row r="78" customFormat="false" ht="11.25" hidden="false" customHeight="false" outlineLevel="0" collapsed="false">
      <c r="A78" s="666" t="n">
        <f aca="false">IF('Форма 4.10.6 | Т-подкл(инд)'!$P$23="",1,0)</f>
        <v>1</v>
      </c>
    </row>
    <row r="79" customFormat="false" ht="11.25" hidden="false" customHeight="false" outlineLevel="0" collapsed="false">
      <c r="A79" s="666" t="n">
        <f aca="false">IF('Форма 4.10.6 | Т-подкл(инд)'!$S$23="",1,0)</f>
        <v>1</v>
      </c>
    </row>
    <row r="80" customFormat="false" ht="11.25" hidden="false" customHeight="false" outlineLevel="0" collapsed="false">
      <c r="A80" s="666" t="n">
        <f aca="false">IF('Форма 4.10.6 | Т-подкл(инд)'!$T$23="",1,0)</f>
        <v>0</v>
      </c>
    </row>
    <row r="81" customFormat="false" ht="11.25" hidden="false" customHeight="false" outlineLevel="0" collapsed="false">
      <c r="A81" s="666" t="n">
        <f aca="false">IF('Форма 4.10.6 | Т-подкл(инд)'!$V$23="",1,0)</f>
        <v>0</v>
      </c>
    </row>
    <row r="82" customFormat="false" ht="11.25" hidden="false" customHeight="false" outlineLevel="0" collapsed="false">
      <c r="A82" s="666" t="n">
        <f aca="false">IF('Форма 4.9'!$F$10="",1,0)</f>
        <v>1</v>
      </c>
    </row>
    <row r="83" customFormat="false" ht="11.25" hidden="false" customHeight="false" outlineLevel="0" collapsed="false">
      <c r="A83" s="666" t="n">
        <f aca="false">IF('Форма 4.9'!$G$10="",1,0)</f>
        <v>1</v>
      </c>
    </row>
    <row r="84" customFormat="false" ht="11.25" hidden="false" customHeight="false" outlineLevel="0" collapsed="false">
      <c r="A84" s="666" t="n">
        <f aca="false">IF('Форма 4.9'!$F$11="",1,0)</f>
        <v>1</v>
      </c>
    </row>
    <row r="85" customFormat="false" ht="11.25" hidden="false" customHeight="false" outlineLevel="0" collapsed="false">
      <c r="A85" s="666" t="n">
        <f aca="false">IF('Форма 4.9'!$G$11="",1,0)</f>
        <v>1</v>
      </c>
    </row>
    <row r="86" customFormat="false" ht="11.25" hidden="false" customHeight="false" outlineLevel="0" collapsed="false">
      <c r="A86" s="666" t="n">
        <f aca="false">IF('Форма 4.9'!$F$12="",1,0)</f>
        <v>1</v>
      </c>
    </row>
    <row r="87" customFormat="false" ht="11.25" hidden="false" customHeight="false" outlineLevel="0" collapsed="false">
      <c r="A87" s="666" t="n">
        <f aca="false">IF('Форма 4.9'!$G$12="",1,0)</f>
        <v>1</v>
      </c>
    </row>
    <row r="88" customFormat="false" ht="11.25" hidden="false" customHeight="false" outlineLevel="0" collapsed="false">
      <c r="A88" s="666" t="n">
        <f aca="false">IF('Форма 4.9'!$F$13="",1,0)</f>
        <v>1</v>
      </c>
    </row>
    <row r="89" customFormat="false" ht="11.25" hidden="false" customHeight="false" outlineLevel="0" collapsed="false">
      <c r="A89" s="666" t="n">
        <f aca="false">IF('Форма 4.9'!$G$13="",1,0)</f>
        <v>1</v>
      </c>
    </row>
    <row r="90" customFormat="false" ht="11.25" hidden="false" customHeight="false" outlineLevel="0" collapsed="false">
      <c r="A90" s="666" t="n">
        <f aca="false">IF('Форма 4.10.1'!$J$15="",1,0)</f>
        <v>0</v>
      </c>
    </row>
    <row r="91" customFormat="false" ht="11.25" hidden="false" customHeight="false" outlineLevel="0" collapsed="false">
      <c r="A91" s="666" t="n">
        <f aca="false">IF('Форма 4.10.1'!$H$17="",1,0)</f>
        <v>0</v>
      </c>
    </row>
    <row r="92" customFormat="false" ht="11.25" hidden="false" customHeight="false" outlineLevel="0" collapsed="false">
      <c r="A92" s="666" t="n">
        <f aca="false">IF('Форма 4.10.1'!$I$17="",1,0)</f>
        <v>0</v>
      </c>
    </row>
    <row r="93" customFormat="false" ht="11.25" hidden="false" customHeight="false" outlineLevel="0" collapsed="false">
      <c r="A93" s="666" t="n">
        <f aca="false">IF('Форма 4.10.1'!$J$17="",1,0)</f>
        <v>0</v>
      </c>
    </row>
    <row r="94" customFormat="false" ht="11.25" hidden="false" customHeight="false" outlineLevel="0" collapsed="false">
      <c r="A94" s="666" t="n">
        <f aca="false">IF('Форма 4.10.1'!$H$32="",1,0)</f>
        <v>0</v>
      </c>
    </row>
    <row r="95" customFormat="false" ht="11.25" hidden="false" customHeight="false" outlineLevel="0" collapsed="false">
      <c r="A95" s="666" t="n">
        <f aca="false">IF('Форма 4.10.1'!$I$32="",1,0)</f>
        <v>0</v>
      </c>
    </row>
    <row r="96" customFormat="false" ht="11.25" hidden="false" customHeight="false" outlineLevel="0" collapsed="false">
      <c r="A96" s="666" t="n">
        <f aca="false">IF('Форма 4.10.1'!$J$32="",1,0)</f>
        <v>0</v>
      </c>
    </row>
    <row r="97" customFormat="false" ht="11.25" hidden="false" customHeight="false" outlineLevel="0" collapsed="false">
      <c r="A97" s="666" t="n">
        <f aca="false">IF('Форма 4.10.1'!$H$45="",1,0)</f>
        <v>0</v>
      </c>
    </row>
    <row r="98" customFormat="false" ht="11.25" hidden="false" customHeight="false" outlineLevel="0" collapsed="false">
      <c r="A98" s="666" t="n">
        <f aca="false">IF('Форма 4.10.1'!$I$45="",1,0)</f>
        <v>0</v>
      </c>
    </row>
    <row r="99" customFormat="false" ht="11.25" hidden="false" customHeight="false" outlineLevel="0" collapsed="false">
      <c r="A99" s="666" t="n">
        <f aca="false">IF('Форма 4.10.1'!$J$45="",1,0)</f>
        <v>0</v>
      </c>
    </row>
    <row r="100" customFormat="false" ht="11.25" hidden="false" customHeight="false" outlineLevel="0" collapsed="false">
      <c r="A100" s="666" t="n">
        <f aca="false">IF('Форма 4.10.1'!$H$54="",1,0)</f>
        <v>0</v>
      </c>
    </row>
    <row r="101" customFormat="false" ht="11.25" hidden="false" customHeight="false" outlineLevel="0" collapsed="false">
      <c r="A101" s="666" t="n">
        <f aca="false">IF('Форма 4.10.1'!$I$54="",1,0)</f>
        <v>0</v>
      </c>
    </row>
    <row r="102" customFormat="false" ht="11.25" hidden="false" customHeight="false" outlineLevel="0" collapsed="false">
      <c r="A102" s="666" t="n">
        <f aca="false">IF('Форма 4.10.1'!$J$54="",1,0)</f>
        <v>0</v>
      </c>
    </row>
    <row r="103" customFormat="false" ht="11.25" hidden="false" customHeight="false" outlineLevel="0" collapsed="false">
      <c r="A103" s="666" t="n">
        <f aca="false">IF('Форма 4.10.1'!$H$61="",1,0)</f>
        <v>0</v>
      </c>
    </row>
    <row r="104" customFormat="false" ht="11.25" hidden="false" customHeight="false" outlineLevel="0" collapsed="false">
      <c r="A104" s="666" t="n">
        <f aca="false">IF('Форма 4.10.1'!$I$61="",1,0)</f>
        <v>0</v>
      </c>
    </row>
    <row r="105" customFormat="false" ht="11.25" hidden="false" customHeight="false" outlineLevel="0" collapsed="false">
      <c r="A105" s="666" t="n">
        <f aca="false">IF('Форма 4.10.1'!$J$61="",1,0)</f>
        <v>0</v>
      </c>
    </row>
    <row r="106" customFormat="false" ht="11.25" hidden="false" customHeight="false" outlineLevel="0" collapsed="false">
      <c r="A106" s="666" t="n">
        <f aca="false">IF('Форма 1.0.2'!$E$12="",1,0)</f>
        <v>1</v>
      </c>
    </row>
    <row r="107" customFormat="false" ht="11.25" hidden="false" customHeight="false" outlineLevel="0" collapsed="false">
      <c r="A107" s="666" t="n">
        <f aca="false">IF('Форма 1.0.2'!$F$12="",1,0)</f>
        <v>1</v>
      </c>
    </row>
    <row r="108" customFormat="false" ht="11.25" hidden="false" customHeight="false" outlineLevel="0" collapsed="false">
      <c r="A108" s="666" t="n">
        <f aca="false">IF('Форма 1.0.2'!$G$12="",1,0)</f>
        <v>1</v>
      </c>
    </row>
    <row r="109" customFormat="false" ht="11.25" hidden="false" customHeight="false" outlineLevel="0" collapsed="false">
      <c r="A109" s="666" t="n">
        <f aca="false">IF('Форма 1.0.2'!$H$12="",1,0)</f>
        <v>1</v>
      </c>
    </row>
    <row r="110" customFormat="false" ht="11.25" hidden="false" customHeight="false" outlineLevel="0" collapsed="false">
      <c r="A110" s="666" t="n">
        <f aca="false">IF('Форма 1.0.2'!$I$12="",1,0)</f>
        <v>1</v>
      </c>
    </row>
    <row r="111" customFormat="false" ht="11.25" hidden="false" customHeight="false" outlineLevel="0" collapsed="false">
      <c r="A111" s="666" t="n">
        <f aca="false">IF('Форма 1.0.2'!$J$12="",1,0)</f>
        <v>1</v>
      </c>
    </row>
    <row r="112" customFormat="false" ht="11.25" hidden="false" customHeight="false" outlineLevel="0" collapsed="false">
      <c r="A112" s="666" t="n">
        <f aca="false">IF('Сведения об изменении'!$E$12="",1,0)</f>
        <v>0</v>
      </c>
    </row>
    <row r="113" customFormat="false" ht="11.25" hidden="false" customHeight="false" outlineLevel="0" collapsed="false">
      <c r="A113" s="666" t="n">
        <f aca="false">IF('Форма 4.10.6 | Т-подкл(инд)'!$U$23="",1,0)</f>
        <v>1</v>
      </c>
    </row>
    <row r="114" customFormat="false" ht="11.25" hidden="false" customHeight="false" outlineLevel="0" collapsed="false">
      <c r="A114" s="666" t="n">
        <f aca="false">IF('Форма 4.10.5 | Т-подкл'!$AA$23="",1,0)</f>
        <v>1</v>
      </c>
    </row>
    <row r="115" customFormat="false" ht="11.25" hidden="false" customHeight="false" outlineLevel="0" collapsed="false">
      <c r="A115" s="666" t="n">
        <f aca="false">IF('Форма 4.10.5 | Т-подкл'!$Z$23="",1,0)</f>
        <v>1</v>
      </c>
    </row>
    <row r="116" customFormat="false" ht="11.25" hidden="false" customHeight="false" outlineLevel="0" collapsed="false">
      <c r="A116" s="666" t="n">
        <f aca="false">IF(Территории!$E$12="",1,0)</f>
        <v>0</v>
      </c>
    </row>
    <row r="117" customFormat="false" ht="11.25" hidden="false" customHeight="false" outlineLevel="0" collapsed="false">
      <c r="A117" s="666" t="n">
        <f aca="false">IF(Территории!$E$15="",1,0)</f>
        <v>0</v>
      </c>
    </row>
    <row r="118" customFormat="false" ht="11.25" hidden="false" customHeight="false" outlineLevel="0" collapsed="false">
      <c r="A118" s="666" t="n">
        <f aca="false">IF(Территории!$E$18="",1,0)</f>
        <v>0</v>
      </c>
    </row>
    <row r="119" customFormat="false" ht="11.25" hidden="false" customHeight="false" outlineLevel="0" collapsed="false">
      <c r="A119" s="666" t="n">
        <f aca="false">IF('Перечень тарифов'!$E$21="",1,0)</f>
        <v>0</v>
      </c>
    </row>
    <row r="120" customFormat="false" ht="11.25" hidden="false" customHeight="false" outlineLevel="0" collapsed="false">
      <c r="A120" s="666" t="n">
        <f aca="false">IF('Перечень тарифов'!$F$21="",1,0)</f>
        <v>0</v>
      </c>
    </row>
    <row r="121" customFormat="false" ht="11.25" hidden="false" customHeight="false" outlineLevel="0" collapsed="false">
      <c r="A121" s="666" t="n">
        <f aca="false">IF('Перечень тарифов'!$G$21="",1,0)</f>
        <v>0</v>
      </c>
    </row>
    <row r="122" customFormat="false" ht="11.25" hidden="false" customHeight="false" outlineLevel="0" collapsed="false">
      <c r="A122" s="666" t="n">
        <f aca="false">IF('Перечень тарифов'!$K$21="",1,0)</f>
        <v>0</v>
      </c>
    </row>
    <row r="123" customFormat="false" ht="11.25" hidden="false" customHeight="false" outlineLevel="0" collapsed="false">
      <c r="A123" s="666" t="n">
        <f aca="false">IF('Перечень тарифов'!$O$21="",1,0)</f>
        <v>0</v>
      </c>
    </row>
    <row r="124" customFormat="false" ht="11.25" hidden="false" customHeight="false" outlineLevel="0" collapsed="false">
      <c r="A124" s="666" t="n">
        <f aca="false">IF('Перечень тарифов'!$S$21="",1,0)</f>
        <v>0</v>
      </c>
    </row>
    <row r="125" customFormat="false" ht="11.25" hidden="false" customHeight="false" outlineLevel="0" collapsed="false">
      <c r="A125" s="666" t="n">
        <f aca="false">IF('Перечень тарифов'!$E$32="",1,0)</f>
        <v>0</v>
      </c>
    </row>
    <row r="126" customFormat="false" ht="11.25" hidden="false" customHeight="false" outlineLevel="0" collapsed="false">
      <c r="A126" s="666" t="n">
        <f aca="false">IF('Перечень тарифов'!$F$32="",1,0)</f>
        <v>0</v>
      </c>
    </row>
    <row r="127" customFormat="false" ht="11.25" hidden="false" customHeight="false" outlineLevel="0" collapsed="false">
      <c r="A127" s="666" t="n">
        <f aca="false">IF('Перечень тарифов'!$G$32="",1,0)</f>
        <v>0</v>
      </c>
    </row>
    <row r="128" customFormat="false" ht="11.25" hidden="false" customHeight="false" outlineLevel="0" collapsed="false">
      <c r="A128" s="666" t="n">
        <f aca="false">IF('Перечень тарифов'!$K$32="",1,0)</f>
        <v>0</v>
      </c>
    </row>
    <row r="129" customFormat="false" ht="11.25" hidden="false" customHeight="false" outlineLevel="0" collapsed="false">
      <c r="A129" s="666" t="n">
        <f aca="false">IF('Перечень тарифов'!$O$32="",1,0)</f>
        <v>0</v>
      </c>
    </row>
    <row r="130" customFormat="false" ht="11.25" hidden="false" customHeight="false" outlineLevel="0" collapsed="false">
      <c r="A130" s="666" t="n">
        <f aca="false">IF('Перечень тарифов'!$S$32="",1,0)</f>
        <v>0</v>
      </c>
    </row>
    <row r="131" customFormat="false" ht="11.25" hidden="false" customHeight="false" outlineLevel="0" collapsed="false">
      <c r="A131" s="666" t="n">
        <f aca="false">IF('Перечень тарифов'!$E$37="",1,0)</f>
        <v>0</v>
      </c>
    </row>
    <row r="132" customFormat="false" ht="11.25" hidden="false" customHeight="false" outlineLevel="0" collapsed="false">
      <c r="A132" s="666" t="n">
        <f aca="false">IF('Перечень тарифов'!$F$37="",1,0)</f>
        <v>0</v>
      </c>
    </row>
    <row r="133" customFormat="false" ht="11.25" hidden="false" customHeight="false" outlineLevel="0" collapsed="false">
      <c r="A133" s="666" t="n">
        <f aca="false">IF('Перечень тарифов'!$G$37="",1,0)</f>
        <v>0</v>
      </c>
    </row>
    <row r="134" customFormat="false" ht="11.25" hidden="false" customHeight="false" outlineLevel="0" collapsed="false">
      <c r="A134" s="666" t="n">
        <f aca="false">IF('Перечень тарифов'!$K$37="",1,0)</f>
        <v>0</v>
      </c>
    </row>
    <row r="135" customFormat="false" ht="11.25" hidden="false" customHeight="false" outlineLevel="0" collapsed="false">
      <c r="A135" s="666" t="n">
        <f aca="false">IF('Перечень тарифов'!$O$37="",1,0)</f>
        <v>0</v>
      </c>
    </row>
    <row r="136" customFormat="false" ht="11.25" hidden="false" customHeight="false" outlineLevel="0" collapsed="false">
      <c r="A136" s="666" t="n">
        <f aca="false">IF('Перечень тарифов'!$S$37="",1,0)</f>
        <v>0</v>
      </c>
    </row>
    <row r="137" customFormat="false" ht="11.25" hidden="false" customHeight="false" outlineLevel="0" collapsed="false">
      <c r="A137" s="666" t="n">
        <f aca="false">IF('Перечень тарифов'!$N$21="",1,0)</f>
        <v>0</v>
      </c>
    </row>
    <row r="138" customFormat="false" ht="11.25" hidden="false" customHeight="false" outlineLevel="0" collapsed="false">
      <c r="A138" s="666" t="n">
        <f aca="false">IF('Перечень тарифов'!$N$24="",1,0)</f>
        <v>0</v>
      </c>
    </row>
    <row r="139" customFormat="false" ht="11.25" hidden="false" customHeight="false" outlineLevel="0" collapsed="false">
      <c r="A139" s="666" t="n">
        <f aca="false">IF('Перечень тарифов'!$O$24="",1,0)</f>
        <v>0</v>
      </c>
    </row>
    <row r="140" customFormat="false" ht="11.25" hidden="false" customHeight="false" outlineLevel="0" collapsed="false">
      <c r="A140" s="666" t="n">
        <f aca="false">IF('Перечень тарифов'!$S$24="",1,0)</f>
        <v>0</v>
      </c>
    </row>
    <row r="141" customFormat="false" ht="11.25" hidden="false" customHeight="false" outlineLevel="0" collapsed="false">
      <c r="A141" s="666" t="n">
        <f aca="false">IF('Перечень тарифов'!$N$27="",1,0)</f>
        <v>0</v>
      </c>
    </row>
    <row r="142" customFormat="false" ht="11.25" hidden="false" customHeight="false" outlineLevel="0" collapsed="false">
      <c r="A142" s="666" t="n">
        <f aca="false">IF('Перечень тарифов'!$O$27="",1,0)</f>
        <v>0</v>
      </c>
    </row>
    <row r="143" customFormat="false" ht="11.25" hidden="false" customHeight="false" outlineLevel="0" collapsed="false">
      <c r="A143" s="666" t="n">
        <f aca="false">IF('Перечень тарифов'!$S$27="",1,0)</f>
        <v>0</v>
      </c>
    </row>
    <row r="144" customFormat="false" ht="11.25" hidden="false" customHeight="false" outlineLevel="0" collapsed="false">
      <c r="A144" s="666" t="n">
        <f aca="false">IF('Перечень тарифов'!$N$32="",1,0)</f>
        <v>0</v>
      </c>
    </row>
    <row r="145" customFormat="false" ht="11.25" hidden="false" customHeight="false" outlineLevel="0" collapsed="false">
      <c r="A145" s="666" t="n">
        <f aca="false">IF('Перечень тарифов'!$N$37="",1,0)</f>
        <v>0</v>
      </c>
    </row>
    <row r="146" customFormat="false" ht="11.25" hidden="false" customHeight="false" outlineLevel="0" collapsed="false">
      <c r="A146" s="666" t="n">
        <f aca="false">IF('Перечень тарифов'!$V$21="",1,0)</f>
        <v>0</v>
      </c>
    </row>
    <row r="147" customFormat="false" ht="11.25" hidden="false" customHeight="false" outlineLevel="0" collapsed="false">
      <c r="A147" s="666" t="n">
        <f aca="false">IF('Перечень тарифов'!$V$24="",1,0)</f>
        <v>0</v>
      </c>
    </row>
    <row r="148" customFormat="false" ht="11.25" hidden="false" customHeight="false" outlineLevel="0" collapsed="false">
      <c r="A148" s="666" t="n">
        <f aca="false">IF('Перечень тарифов'!$V$27="",1,0)</f>
        <v>0</v>
      </c>
    </row>
    <row r="149" customFormat="false" ht="11.25" hidden="false" customHeight="false" outlineLevel="0" collapsed="false">
      <c r="A149" s="666" t="n">
        <f aca="false">IF('Перечень тарифов'!$V$32="",1,0)</f>
        <v>0</v>
      </c>
    </row>
    <row r="150" customFormat="false" ht="11.25" hidden="false" customHeight="false" outlineLevel="0" collapsed="false">
      <c r="A150" s="666" t="n">
        <f aca="false">IF('Перечень тарифов'!$V$37="",1,0)</f>
        <v>0</v>
      </c>
    </row>
    <row r="151" customFormat="false" ht="11.25" hidden="false" customHeight="false" outlineLevel="0" collapsed="false">
      <c r="A151" s="666" t="n">
        <f aca="false">IF('Форма 4.10.2 | Т-ТЭ | потр'!$O$24="",1,0)</f>
        <v>0</v>
      </c>
    </row>
    <row r="152" customFormat="false" ht="11.25" hidden="false" customHeight="false" outlineLevel="0" collapsed="false">
      <c r="A152" s="666" t="n">
        <f aca="false">IF('Форма 4.10.2 | Т-ТЭ | потр'!$O$40="",1,0)</f>
        <v>0</v>
      </c>
    </row>
    <row r="153" customFormat="false" ht="11.25" hidden="false" customHeight="false" outlineLevel="0" collapsed="false">
      <c r="A153" s="666" t="n">
        <f aca="false">IF('Форма 4.10.2 | Т-ТЭ | потр'!$O$41="",1,0)</f>
        <v>0</v>
      </c>
    </row>
    <row r="154" customFormat="false" ht="11.25" hidden="false" customHeight="false" outlineLevel="0" collapsed="false">
      <c r="A154" s="666" t="n">
        <f aca="false">IF('Форма 4.10.2 | Т-ТЭ | потр'!$M$42="",1,0)</f>
        <v>0</v>
      </c>
    </row>
    <row r="155" customFormat="false" ht="11.25" hidden="false" customHeight="false" outlineLevel="0" collapsed="false">
      <c r="A155" s="666" t="n">
        <f aca="false">IF('Форма 4.10.2 | Т-ТЭ | потр'!$O$42="",1,0)</f>
        <v>0</v>
      </c>
    </row>
    <row r="156" customFormat="false" ht="11.25" hidden="false" customHeight="false" outlineLevel="0" collapsed="false">
      <c r="A156" s="666" t="n">
        <f aca="false">IF('Форма 4.10.2 | Т-ТЭ | потр'!$R$42="",1,0)</f>
        <v>0</v>
      </c>
    </row>
    <row r="157" customFormat="false" ht="11.25" hidden="false" customHeight="false" outlineLevel="0" collapsed="false">
      <c r="A157" s="666" t="n">
        <f aca="false">IF('Форма 4.10.2 | Т-ТЭ | потр'!$T$42="",1,0)</f>
        <v>0</v>
      </c>
    </row>
    <row r="158" customFormat="false" ht="11.25" hidden="false" customHeight="false" outlineLevel="0" collapsed="false">
      <c r="A158" s="666" t="n">
        <f aca="false">IF('Форма 4.10.2 | Т-ТЭ | потр'!$S$42="",1,0)</f>
        <v>0</v>
      </c>
    </row>
    <row r="159" customFormat="false" ht="11.25" hidden="false" customHeight="false" outlineLevel="0" collapsed="false">
      <c r="A159" s="666" t="n">
        <f aca="false">IF('Форма 4.10.2 | Т-ТЭ | потр'!$U$42="",1,0)</f>
        <v>0</v>
      </c>
    </row>
    <row r="160" customFormat="false" ht="11.25" hidden="false" customHeight="false" outlineLevel="0" collapsed="false">
      <c r="A160" s="666" t="n">
        <f aca="false">IF('Форма 4.10.2 | Т-ТЭ | потр'!$O$54="",1,0)</f>
        <v>0</v>
      </c>
    </row>
    <row r="161" customFormat="false" ht="11.25" hidden="false" customHeight="false" outlineLevel="0" collapsed="false">
      <c r="A161" s="666" t="n">
        <f aca="false">IF('Форма 4.10.2 | Т-ТЭ | потр'!$O$55="",1,0)</f>
        <v>0</v>
      </c>
    </row>
    <row r="162" customFormat="false" ht="11.25" hidden="false" customHeight="false" outlineLevel="0" collapsed="false">
      <c r="A162" s="666" t="n">
        <f aca="false">IF('Форма 4.10.2 | Т-ТЭ | потр'!$M$56="",1,0)</f>
        <v>0</v>
      </c>
    </row>
    <row r="163" customFormat="false" ht="11.25" hidden="false" customHeight="false" outlineLevel="0" collapsed="false">
      <c r="A163" s="666" t="n">
        <f aca="false">IF('Форма 4.10.2 | Т-ТЭ | потр'!$O$56="",1,0)</f>
        <v>0</v>
      </c>
    </row>
    <row r="164" customFormat="false" ht="11.25" hidden="false" customHeight="false" outlineLevel="0" collapsed="false">
      <c r="A164" s="666" t="n">
        <f aca="false">IF('Форма 4.10.2 | Т-ТЭ | потр'!$R$56="",1,0)</f>
        <v>0</v>
      </c>
    </row>
    <row r="165" customFormat="false" ht="11.25" hidden="false" customHeight="false" outlineLevel="0" collapsed="false">
      <c r="A165" s="666" t="n">
        <f aca="false">IF('Форма 4.10.2 | Т-ТЭ | потр'!$T$56="",1,0)</f>
        <v>0</v>
      </c>
    </row>
    <row r="166" customFormat="false" ht="11.25" hidden="false" customHeight="false" outlineLevel="0" collapsed="false">
      <c r="A166" s="666" t="n">
        <f aca="false">IF('Форма 4.10.2 | Т-ТЭ | потр'!$S$56="",1,0)</f>
        <v>0</v>
      </c>
    </row>
    <row r="167" customFormat="false" ht="11.25" hidden="false" customHeight="false" outlineLevel="0" collapsed="false">
      <c r="A167" s="666" t="n">
        <f aca="false">IF('Форма 4.10.2 | Т-ТЭ | потр'!$U$56="",1,0)</f>
        <v>0</v>
      </c>
    </row>
    <row r="168" customFormat="false" ht="11.25" hidden="false" customHeight="false" outlineLevel="0" collapsed="false">
      <c r="A168" s="666" t="n">
        <f aca="false">IF('Форма 4.10.3 | Т-передача ТЭ'!$O$24="",1,0)</f>
        <v>0</v>
      </c>
    </row>
    <row r="169" customFormat="false" ht="11.25" hidden="false" customHeight="false" outlineLevel="0" collapsed="false">
      <c r="A169" s="666" t="n">
        <f aca="false">IF('Форма 4.10.3 | Т-ТН'!$O$24="",1,0)</f>
        <v>0</v>
      </c>
    </row>
    <row r="170" customFormat="false" ht="11.25" hidden="false" customHeight="false" outlineLevel="0" collapsed="false">
      <c r="A170" s="666" t="n">
        <f aca="false">IF('Форма 4.10.1'!$H$21="",1,0)</f>
        <v>0</v>
      </c>
    </row>
    <row r="171" customFormat="false" ht="11.25" hidden="false" customHeight="false" outlineLevel="0" collapsed="false">
      <c r="A171" s="666" t="n">
        <f aca="false">IF('Форма 4.10.1'!$I$21="",1,0)</f>
        <v>0</v>
      </c>
    </row>
    <row r="172" customFormat="false" ht="11.25" hidden="false" customHeight="false" outlineLevel="0" collapsed="false">
      <c r="A172" s="666" t="n">
        <f aca="false">IF('Форма 4.10.1'!$J$21="",1,0)</f>
        <v>0</v>
      </c>
    </row>
    <row r="173" customFormat="false" ht="11.25" hidden="false" customHeight="false" outlineLevel="0" collapsed="false">
      <c r="A173" s="666" t="n">
        <f aca="false">IF('Форма 4.10.1'!$H$36="",1,0)</f>
        <v>0</v>
      </c>
    </row>
    <row r="174" customFormat="false" ht="11.25" hidden="false" customHeight="false" outlineLevel="0" collapsed="false">
      <c r="A174" s="666" t="n">
        <f aca="false">IF('Форма 4.10.1'!$I$36="",1,0)</f>
        <v>0</v>
      </c>
    </row>
    <row r="175" customFormat="false" ht="11.25" hidden="false" customHeight="false" outlineLevel="0" collapsed="false">
      <c r="A175" s="666" t="n">
        <f aca="false">IF('Форма 4.10.1'!$J$36="",1,0)</f>
        <v>0</v>
      </c>
    </row>
    <row r="176" customFormat="false" ht="11.25" hidden="false" customHeight="false" outlineLevel="0" collapsed="false">
      <c r="A176" s="666" t="n">
        <f aca="false">IF('Форма 4.10.1'!$H$47="",1,0)</f>
        <v>0</v>
      </c>
    </row>
    <row r="177" customFormat="false" ht="11.25" hidden="false" customHeight="false" outlineLevel="0" collapsed="false">
      <c r="A177" s="666" t="n">
        <f aca="false">IF('Форма 4.10.1'!$I$47="",1,0)</f>
        <v>0</v>
      </c>
    </row>
    <row r="178" customFormat="false" ht="11.25" hidden="false" customHeight="false" outlineLevel="0" collapsed="false">
      <c r="A178" s="666" t="n">
        <f aca="false">IF('Форма 4.10.1'!$J$47="",1,0)</f>
        <v>0</v>
      </c>
    </row>
    <row r="179" customFormat="false" ht="11.25" hidden="false" customHeight="false" outlineLevel="0" collapsed="false">
      <c r="A179" s="666" t="n">
        <f aca="false">IF('Форма 4.10.1'!$H$56="",1,0)</f>
        <v>0</v>
      </c>
    </row>
    <row r="180" customFormat="false" ht="11.25" hidden="false" customHeight="false" outlineLevel="0" collapsed="false">
      <c r="A180" s="666" t="n">
        <f aca="false">IF('Форма 4.10.1'!$I$56="",1,0)</f>
        <v>0</v>
      </c>
    </row>
    <row r="181" customFormat="false" ht="11.25" hidden="false" customHeight="false" outlineLevel="0" collapsed="false">
      <c r="A181" s="666" t="n">
        <f aca="false">IF('Форма 4.10.1'!$J$56="",1,0)</f>
        <v>0</v>
      </c>
    </row>
    <row r="182" customFormat="false" ht="11.25" hidden="false" customHeight="false" outlineLevel="0" collapsed="false">
      <c r="A182" s="666" t="n">
        <f aca="false">IF('Форма 4.10.1'!$H$63="",1,0)</f>
        <v>0</v>
      </c>
    </row>
    <row r="183" customFormat="false" ht="11.25" hidden="false" customHeight="false" outlineLevel="0" collapsed="false">
      <c r="A183" s="666" t="n">
        <f aca="false">IF('Форма 4.10.1'!$I$63="",1,0)</f>
        <v>0</v>
      </c>
    </row>
    <row r="184" customFormat="false" ht="11.25" hidden="false" customHeight="false" outlineLevel="0" collapsed="false">
      <c r="A184" s="666" t="n">
        <f aca="false">IF('Форма 4.10.1'!$J$63="",1,0)</f>
        <v>0</v>
      </c>
    </row>
    <row r="185" customFormat="false" ht="11.25" hidden="false" customHeight="false" outlineLevel="0" collapsed="false">
      <c r="A185" s="666" t="n">
        <f aca="false">IF('Форма 4.10.1'!$H$25="",1,0)</f>
        <v>0</v>
      </c>
    </row>
    <row r="186" customFormat="false" ht="11.25" hidden="false" customHeight="false" outlineLevel="0" collapsed="false">
      <c r="A186" s="666" t="n">
        <f aca="false">IF('Форма 4.10.1'!$I$25="",1,0)</f>
        <v>0</v>
      </c>
    </row>
    <row r="187" customFormat="false" ht="11.25" hidden="false" customHeight="false" outlineLevel="0" collapsed="false">
      <c r="A187" s="666" t="n">
        <f aca="false">IF('Форма 4.10.1'!$J$25="",1,0)</f>
        <v>0</v>
      </c>
    </row>
    <row r="188" customFormat="false" ht="11.25" hidden="false" customHeight="false" outlineLevel="0" collapsed="false">
      <c r="A188" s="666" t="n">
        <f aca="false">IF('Форма 4.10.1'!$H$40="",1,0)</f>
        <v>0</v>
      </c>
    </row>
    <row r="189" customFormat="false" ht="11.25" hidden="false" customHeight="false" outlineLevel="0" collapsed="false">
      <c r="A189" s="666" t="n">
        <f aca="false">IF('Форма 4.10.1'!$I$40="",1,0)</f>
        <v>0</v>
      </c>
    </row>
    <row r="190" customFormat="false" ht="11.25" hidden="false" customHeight="false" outlineLevel="0" collapsed="false">
      <c r="A190" s="666" t="n">
        <f aca="false">IF('Форма 4.10.1'!$J$40="",1,0)</f>
        <v>0</v>
      </c>
    </row>
    <row r="191" customFormat="false" ht="11.25" hidden="false" customHeight="false" outlineLevel="0" collapsed="false">
      <c r="A191" s="666" t="n">
        <f aca="false">IF('Форма 4.10.1'!$H$49="",1,0)</f>
        <v>0</v>
      </c>
    </row>
    <row r="192" customFormat="false" ht="11.25" hidden="false" customHeight="false" outlineLevel="0" collapsed="false">
      <c r="A192" s="666" t="n">
        <f aca="false">IF('Форма 4.10.1'!$I$49="",1,0)</f>
        <v>0</v>
      </c>
    </row>
    <row r="193" customFormat="false" ht="11.25" hidden="false" customHeight="false" outlineLevel="0" collapsed="false">
      <c r="A193" s="666" t="n">
        <f aca="false">IF('Форма 4.10.1'!$J$49="",1,0)</f>
        <v>0</v>
      </c>
    </row>
    <row r="194" customFormat="false" ht="11.25" hidden="false" customHeight="false" outlineLevel="0" collapsed="false">
      <c r="A194" s="666" t="n">
        <f aca="false">IF('Форма 4.10.1'!$H$58="",1,0)</f>
        <v>0</v>
      </c>
    </row>
    <row r="195" customFormat="false" ht="11.25" hidden="false" customHeight="false" outlineLevel="0" collapsed="false">
      <c r="A195" s="666" t="n">
        <f aca="false">IF('Форма 4.10.1'!$I$58="",1,0)</f>
        <v>0</v>
      </c>
    </row>
    <row r="196" customFormat="false" ht="11.25" hidden="false" customHeight="false" outlineLevel="0" collapsed="false">
      <c r="A196" s="666" t="n">
        <f aca="false">IF('Форма 4.10.1'!$J$58="",1,0)</f>
        <v>0</v>
      </c>
    </row>
    <row r="197" customFormat="false" ht="11.25" hidden="false" customHeight="false" outlineLevel="0" collapsed="false">
      <c r="A197" s="666" t="n">
        <f aca="false">IF('Форма 4.10.1'!$H$65="",1,0)</f>
        <v>0</v>
      </c>
    </row>
    <row r="198" customFormat="false" ht="11.25" hidden="false" customHeight="false" outlineLevel="0" collapsed="false">
      <c r="A198" s="666" t="n">
        <f aca="false">IF('Форма 4.10.1'!$I$65="",1,0)</f>
        <v>0</v>
      </c>
    </row>
    <row r="199" customFormat="false" ht="11.25" hidden="false" customHeight="false" outlineLevel="0" collapsed="false">
      <c r="A199" s="666" t="n">
        <f aca="false">IF('Форма 4.10.1'!$J$65="",1,0)</f>
        <v>0</v>
      </c>
    </row>
    <row r="200" customFormat="false" ht="11.25" hidden="false" customHeight="false" outlineLevel="0" collapsed="false">
      <c r="A200" s="666" t="n">
        <f aca="false">IF('Форма 4.10.2 | Т-ТЭ | потр'!$O$27="",1,0)</f>
        <v>0</v>
      </c>
    </row>
    <row r="201" customFormat="false" ht="11.25" hidden="false" customHeight="false" outlineLevel="0" collapsed="false">
      <c r="A201" s="666" t="n">
        <f aca="false">IF('Форма 4.10.2 | Т-ТЭ | потр'!$M$28="",1,0)</f>
        <v>0</v>
      </c>
    </row>
    <row r="202" customFormat="false" ht="11.25" hidden="false" customHeight="false" outlineLevel="0" collapsed="false">
      <c r="A202" s="666" t="e">
        <f aca="false">IF('Форма 4.10.2 | Т-ТЭ | потр'!$O$28="",1,0)</f>
        <v>#N/A</v>
      </c>
    </row>
    <row r="203" customFormat="false" ht="11.25" hidden="false" customHeight="false" outlineLevel="0" collapsed="false">
      <c r="A203" s="666" t="n">
        <f aca="false">IF('Форма 4.10.2 | Т-ТЭ | потр'!$R$28="",1,0)</f>
        <v>0</v>
      </c>
    </row>
    <row r="204" customFormat="false" ht="11.25" hidden="false" customHeight="false" outlineLevel="0" collapsed="false">
      <c r="A204" s="666" t="n">
        <f aca="false">IF('Форма 4.10.2 | Т-ТЭ | потр'!$T$28="",1,0)</f>
        <v>0</v>
      </c>
    </row>
    <row r="205" customFormat="false" ht="11.25" hidden="false" customHeight="false" outlineLevel="0" collapsed="false">
      <c r="A205" s="666" t="n">
        <f aca="false">IF('Форма 4.10.2 | Т-ТЭ | потр'!$S$28="",1,0)</f>
        <v>0</v>
      </c>
    </row>
    <row r="206" customFormat="false" ht="11.25" hidden="false" customHeight="false" outlineLevel="0" collapsed="false">
      <c r="A206" s="666" t="n">
        <f aca="false">IF('Форма 4.10.2 | Т-ТЭ | потр'!$U$28="",1,0)</f>
        <v>0</v>
      </c>
    </row>
    <row r="207" customFormat="false" ht="11.25" hidden="false" customHeight="false" outlineLevel="0" collapsed="false">
      <c r="A207" s="666" t="n">
        <f aca="false">IF('Форма 4.10.2 | Т-ТЭ | потр'!$O$31="",1,0)</f>
        <v>0</v>
      </c>
    </row>
    <row r="208" customFormat="false" ht="11.25" hidden="false" customHeight="false" outlineLevel="0" collapsed="false">
      <c r="A208" s="666" t="n">
        <f aca="false">IF('Форма 4.10.2 | Т-ТЭ | потр'!$M$32="",1,0)</f>
        <v>0</v>
      </c>
    </row>
    <row r="209" customFormat="false" ht="11.25" hidden="false" customHeight="false" outlineLevel="0" collapsed="false">
      <c r="A209" s="666" t="e">
        <f aca="false">IF('Форма 4.10.2 | Т-ТЭ | потр'!$O$32="",1,0)</f>
        <v>#N/A</v>
      </c>
    </row>
    <row r="210" customFormat="false" ht="11.25" hidden="false" customHeight="false" outlineLevel="0" collapsed="false">
      <c r="A210" s="666" t="n">
        <f aca="false">IF('Форма 4.10.2 | Т-ТЭ | потр'!$R$32="",1,0)</f>
        <v>0</v>
      </c>
    </row>
    <row r="211" customFormat="false" ht="11.25" hidden="false" customHeight="false" outlineLevel="0" collapsed="false">
      <c r="A211" s="666" t="n">
        <f aca="false">IF('Форма 4.10.2 | Т-ТЭ | потр'!$T$32="",1,0)</f>
        <v>0</v>
      </c>
    </row>
    <row r="212" customFormat="false" ht="11.25" hidden="false" customHeight="false" outlineLevel="0" collapsed="false">
      <c r="A212" s="666" t="n">
        <f aca="false">IF('Форма 4.10.2 | Т-ТЭ | потр'!$S$32="",1,0)</f>
        <v>0</v>
      </c>
    </row>
    <row r="213" customFormat="false" ht="11.25" hidden="false" customHeight="false" outlineLevel="0" collapsed="false">
      <c r="A213" s="666" t="n">
        <f aca="false">IF('Форма 4.10.2 | Т-ТЭ | потр'!$U$32="",1,0)</f>
        <v>0</v>
      </c>
    </row>
    <row r="214" customFormat="false" ht="11.25" hidden="false" customHeight="false" outlineLevel="0" collapsed="false">
      <c r="A214" s="666" t="n">
        <f aca="false">IF('Форма 4.10.2 | Т-ТЭ | потр'!$O$45="",1,0)</f>
        <v>0</v>
      </c>
    </row>
    <row r="215" customFormat="false" ht="11.25" hidden="false" customHeight="false" outlineLevel="0" collapsed="false">
      <c r="A215" s="666" t="n">
        <f aca="false">IF('Форма 4.10.2 | Т-ТЭ | потр'!$M$46="",1,0)</f>
        <v>0</v>
      </c>
    </row>
    <row r="216" customFormat="false" ht="11.25" hidden="false" customHeight="false" outlineLevel="0" collapsed="false">
      <c r="A216" s="666" t="n">
        <f aca="false">IF('Форма 4.10.2 | Т-ТЭ | потр'!$O$46="",1,0)</f>
        <v>0</v>
      </c>
    </row>
    <row r="217" customFormat="false" ht="11.25" hidden="false" customHeight="false" outlineLevel="0" collapsed="false">
      <c r="A217" s="666" t="n">
        <f aca="false">IF('Форма 4.10.2 | Т-ТЭ | потр'!$R$46="",1,0)</f>
        <v>0</v>
      </c>
    </row>
    <row r="218" customFormat="false" ht="11.25" hidden="false" customHeight="false" outlineLevel="0" collapsed="false">
      <c r="A218" s="666" t="n">
        <f aca="false">IF('Форма 4.10.2 | Т-ТЭ | потр'!$T$46="",1,0)</f>
        <v>0</v>
      </c>
    </row>
    <row r="219" customFormat="false" ht="11.25" hidden="false" customHeight="false" outlineLevel="0" collapsed="false">
      <c r="A219" s="666" t="n">
        <f aca="false">IF('Форма 4.10.2 | Т-ТЭ | потр'!$S$46="",1,0)</f>
        <v>0</v>
      </c>
    </row>
    <row r="220" customFormat="false" ht="11.25" hidden="false" customHeight="false" outlineLevel="0" collapsed="false">
      <c r="A220" s="666" t="n">
        <f aca="false">IF('Форма 4.10.2 | Т-ТЭ | потр'!$U$46="",1,0)</f>
        <v>0</v>
      </c>
    </row>
    <row r="221" customFormat="false" ht="11.25" hidden="false" customHeight="false" outlineLevel="0" collapsed="false">
      <c r="A221" s="666" t="n">
        <f aca="false">IF('Форма 4.10.2 | Т-ТЭ | потр'!$O$59="",1,0)</f>
        <v>0</v>
      </c>
    </row>
    <row r="222" customFormat="false" ht="11.25" hidden="false" customHeight="false" outlineLevel="0" collapsed="false">
      <c r="A222" s="666" t="n">
        <f aca="false">IF('Форма 4.10.2 | Т-ТЭ | потр'!$M$60="",1,0)</f>
        <v>0</v>
      </c>
    </row>
    <row r="223" customFormat="false" ht="11.25" hidden="false" customHeight="false" outlineLevel="0" collapsed="false">
      <c r="A223" s="666" t="n">
        <f aca="false">IF('Форма 4.10.2 | Т-ТЭ | потр'!$O$60="",1,0)</f>
        <v>0</v>
      </c>
    </row>
    <row r="224" customFormat="false" ht="11.25" hidden="false" customHeight="false" outlineLevel="0" collapsed="false">
      <c r="A224" s="666" t="n">
        <f aca="false">IF('Форма 4.10.2 | Т-ТЭ | потр'!$R$60="",1,0)</f>
        <v>0</v>
      </c>
    </row>
    <row r="225" customFormat="false" ht="11.25" hidden="false" customHeight="false" outlineLevel="0" collapsed="false">
      <c r="A225" s="666" t="n">
        <f aca="false">IF('Форма 4.10.2 | Т-ТЭ | потр'!$T$60="",1,0)</f>
        <v>0</v>
      </c>
    </row>
    <row r="226" customFormat="false" ht="11.25" hidden="false" customHeight="false" outlineLevel="0" collapsed="false">
      <c r="A226" s="666" t="n">
        <f aca="false">IF('Форма 4.10.2 | Т-ТЭ | потр'!$S$60="",1,0)</f>
        <v>0</v>
      </c>
    </row>
    <row r="227" customFormat="false" ht="11.25" hidden="false" customHeight="false" outlineLevel="0" collapsed="false">
      <c r="A227" s="666" t="n">
        <f aca="false">IF('Форма 4.10.2 | Т-ТЭ | потр'!$U$60="",1,0)</f>
        <v>0</v>
      </c>
    </row>
    <row r="228" customFormat="false" ht="11.25" hidden="false" customHeight="false" outlineLevel="0" collapsed="false">
      <c r="A228" s="666" t="n">
        <f aca="false">IF('Форма 4.10.2 | Т-ТЭ | потр'!$Y$24="",1,0)</f>
        <v>0</v>
      </c>
    </row>
    <row r="229" customFormat="false" ht="11.25" hidden="false" customHeight="false" outlineLevel="0" collapsed="false">
      <c r="A229" s="666" t="n">
        <f aca="false">IF('Форма 4.10.2 | Т-ТЭ | потр'!$AA$24="",1,0)</f>
        <v>0</v>
      </c>
    </row>
    <row r="230" customFormat="false" ht="11.25" hidden="false" customHeight="false" outlineLevel="0" collapsed="false">
      <c r="A230" s="666" t="n">
        <f aca="false">IF('Форма 4.10.2 | Т-ТЭ | потр'!$V$24="",1,0)</f>
        <v>0</v>
      </c>
    </row>
    <row r="231" customFormat="false" ht="11.25" hidden="false" customHeight="false" outlineLevel="0" collapsed="false">
      <c r="A231" s="666" t="n">
        <f aca="false">IF('Форма 4.10.2 | Т-ТЭ | потр'!$Z$24="",1,0)</f>
        <v>0</v>
      </c>
    </row>
    <row r="232" customFormat="false" ht="11.25" hidden="false" customHeight="false" outlineLevel="0" collapsed="false">
      <c r="A232" s="666" t="n">
        <f aca="false">IF('Форма 4.10.2 | Т-ТЭ | потр'!$AB$24="",1,0)</f>
        <v>0</v>
      </c>
    </row>
    <row r="233" customFormat="false" ht="11.25" hidden="false" customHeight="false" outlineLevel="0" collapsed="false">
      <c r="A233" s="666" t="n">
        <f aca="false">IF('Форма 4.10.2 | Т-ТЭ | потр'!$Y$42="",1,0)</f>
        <v>0</v>
      </c>
    </row>
    <row r="234" customFormat="false" ht="11.25" hidden="false" customHeight="false" outlineLevel="0" collapsed="false">
      <c r="A234" s="666" t="n">
        <f aca="false">IF('Форма 4.10.2 | Т-ТЭ | потр'!$AA$42="",1,0)</f>
        <v>0</v>
      </c>
    </row>
    <row r="235" customFormat="false" ht="11.25" hidden="false" customHeight="false" outlineLevel="0" collapsed="false">
      <c r="A235" s="666" t="n">
        <f aca="false">IF('Форма 4.10.2 | Т-ТЭ | потр'!$V$42="",1,0)</f>
        <v>0</v>
      </c>
    </row>
    <row r="236" customFormat="false" ht="11.25" hidden="false" customHeight="false" outlineLevel="0" collapsed="false">
      <c r="A236" s="666" t="n">
        <f aca="false">IF('Форма 4.10.2 | Т-ТЭ | потр'!$Z$42="",1,0)</f>
        <v>0</v>
      </c>
    </row>
    <row r="237" customFormat="false" ht="11.25" hidden="false" customHeight="false" outlineLevel="0" collapsed="false">
      <c r="A237" s="666" t="n">
        <f aca="false">IF('Форма 4.10.2 | Т-ТЭ | потр'!$AB$42="",1,0)</f>
        <v>0</v>
      </c>
    </row>
    <row r="238" customFormat="false" ht="11.25" hidden="false" customHeight="false" outlineLevel="0" collapsed="false">
      <c r="A238" s="666" t="n">
        <f aca="false">IF('Форма 4.10.2 | Т-ТЭ | потр'!$Y$56="",1,0)</f>
        <v>0</v>
      </c>
    </row>
    <row r="239" customFormat="false" ht="11.25" hidden="false" customHeight="false" outlineLevel="0" collapsed="false">
      <c r="A239" s="666" t="n">
        <f aca="false">IF('Форма 4.10.2 | Т-ТЭ | потр'!$AA$56="",1,0)</f>
        <v>0</v>
      </c>
    </row>
    <row r="240" customFormat="false" ht="11.25" hidden="false" customHeight="false" outlineLevel="0" collapsed="false">
      <c r="A240" s="666" t="n">
        <f aca="false">IF('Форма 4.10.2 | Т-ТЭ | потр'!$V$56="",1,0)</f>
        <v>0</v>
      </c>
    </row>
    <row r="241" customFormat="false" ht="11.25" hidden="false" customHeight="false" outlineLevel="0" collapsed="false">
      <c r="A241" s="666" t="n">
        <f aca="false">IF('Форма 4.10.2 | Т-ТЭ | потр'!$Z$56="",1,0)</f>
        <v>0</v>
      </c>
    </row>
    <row r="242" customFormat="false" ht="11.25" hidden="false" customHeight="false" outlineLevel="0" collapsed="false">
      <c r="A242" s="666" t="n">
        <f aca="false">IF('Форма 4.10.2 | Т-ТЭ | потр'!$AB$56="",1,0)</f>
        <v>0</v>
      </c>
    </row>
    <row r="243" customFormat="false" ht="11.25" hidden="false" customHeight="false" outlineLevel="0" collapsed="false">
      <c r="A243" s="666" t="n">
        <f aca="false">IF('Форма 4.10.2 | Т-ТЭ | потр'!$Y$28="",1,0)</f>
        <v>0</v>
      </c>
    </row>
    <row r="244" customFormat="false" ht="11.25" hidden="false" customHeight="false" outlineLevel="0" collapsed="false">
      <c r="A244" s="666" t="n">
        <f aca="false">IF('Форма 4.10.2 | Т-ТЭ | потр'!$AA$28="",1,0)</f>
        <v>0</v>
      </c>
    </row>
    <row r="245" customFormat="false" ht="11.25" hidden="false" customHeight="false" outlineLevel="0" collapsed="false">
      <c r="A245" s="666" t="n">
        <f aca="false">IF('Форма 4.10.2 | Т-ТЭ | потр'!$V$28="",1,0)</f>
        <v>0</v>
      </c>
    </row>
    <row r="246" customFormat="false" ht="11.25" hidden="false" customHeight="false" outlineLevel="0" collapsed="false">
      <c r="A246" s="666" t="n">
        <f aca="false">IF('Форма 4.10.2 | Т-ТЭ | потр'!$Z$28="",1,0)</f>
        <v>0</v>
      </c>
    </row>
    <row r="247" customFormat="false" ht="11.25" hidden="false" customHeight="false" outlineLevel="0" collapsed="false">
      <c r="A247" s="666" t="n">
        <f aca="false">IF('Форма 4.10.2 | Т-ТЭ | потр'!$AB$28="",1,0)</f>
        <v>0</v>
      </c>
    </row>
    <row r="248" customFormat="false" ht="11.25" hidden="false" customHeight="false" outlineLevel="0" collapsed="false">
      <c r="A248" s="666" t="n">
        <f aca="false">IF('Форма 4.10.2 | Т-ТЭ | потр'!$Y$32="",1,0)</f>
        <v>0</v>
      </c>
    </row>
    <row r="249" customFormat="false" ht="11.25" hidden="false" customHeight="false" outlineLevel="0" collapsed="false">
      <c r="A249" s="666" t="n">
        <f aca="false">IF('Форма 4.10.2 | Т-ТЭ | потр'!$AA$32="",1,0)</f>
        <v>0</v>
      </c>
    </row>
    <row r="250" customFormat="false" ht="11.25" hidden="false" customHeight="false" outlineLevel="0" collapsed="false">
      <c r="A250" s="666" t="n">
        <f aca="false">IF('Форма 4.10.2 | Т-ТЭ | потр'!$V$32="",1,0)</f>
        <v>0</v>
      </c>
    </row>
    <row r="251" customFormat="false" ht="11.25" hidden="false" customHeight="false" outlineLevel="0" collapsed="false">
      <c r="A251" s="666" t="n">
        <f aca="false">IF('Форма 4.10.2 | Т-ТЭ | потр'!$Z$32="",1,0)</f>
        <v>0</v>
      </c>
    </row>
    <row r="252" customFormat="false" ht="11.25" hidden="false" customHeight="false" outlineLevel="0" collapsed="false">
      <c r="A252" s="666" t="n">
        <f aca="false">IF('Форма 4.10.2 | Т-ТЭ | потр'!$AB$32="",1,0)</f>
        <v>0</v>
      </c>
    </row>
    <row r="253" customFormat="false" ht="11.25" hidden="false" customHeight="false" outlineLevel="0" collapsed="false">
      <c r="A253" s="666" t="n">
        <f aca="false">IF('Форма 4.10.2 | Т-ТЭ | потр'!$Y$46="",1,0)</f>
        <v>0</v>
      </c>
    </row>
    <row r="254" customFormat="false" ht="11.25" hidden="false" customHeight="false" outlineLevel="0" collapsed="false">
      <c r="A254" s="666" t="n">
        <f aca="false">IF('Форма 4.10.2 | Т-ТЭ | потр'!$AA$46="",1,0)</f>
        <v>0</v>
      </c>
    </row>
    <row r="255" customFormat="false" ht="11.25" hidden="false" customHeight="false" outlineLevel="0" collapsed="false">
      <c r="A255" s="666" t="n">
        <f aca="false">IF('Форма 4.10.2 | Т-ТЭ | потр'!$V$46="",1,0)</f>
        <v>0</v>
      </c>
    </row>
    <row r="256" customFormat="false" ht="11.25" hidden="false" customHeight="false" outlineLevel="0" collapsed="false">
      <c r="A256" s="666" t="n">
        <f aca="false">IF('Форма 4.10.2 | Т-ТЭ | потр'!$Z$46="",1,0)</f>
        <v>0</v>
      </c>
    </row>
    <row r="257" customFormat="false" ht="11.25" hidden="false" customHeight="false" outlineLevel="0" collapsed="false">
      <c r="A257" s="666" t="n">
        <f aca="false">IF('Форма 4.10.2 | Т-ТЭ | потр'!$AB$46="",1,0)</f>
        <v>0</v>
      </c>
    </row>
    <row r="258" customFormat="false" ht="11.25" hidden="false" customHeight="false" outlineLevel="0" collapsed="false">
      <c r="A258" s="666" t="n">
        <f aca="false">IF('Форма 4.10.2 | Т-ТЭ | потр'!$Y$60="",1,0)</f>
        <v>0</v>
      </c>
    </row>
    <row r="259" customFormat="false" ht="11.25" hidden="false" customHeight="false" outlineLevel="0" collapsed="false">
      <c r="A259" s="666" t="n">
        <f aca="false">IF('Форма 4.10.2 | Т-ТЭ | потр'!$AA$60="",1,0)</f>
        <v>0</v>
      </c>
    </row>
    <row r="260" customFormat="false" ht="11.25" hidden="false" customHeight="false" outlineLevel="0" collapsed="false">
      <c r="A260" s="666" t="n">
        <f aca="false">IF('Форма 4.10.2 | Т-ТЭ | потр'!$V$60="",1,0)</f>
        <v>0</v>
      </c>
    </row>
    <row r="261" customFormat="false" ht="11.25" hidden="false" customHeight="false" outlineLevel="0" collapsed="false">
      <c r="A261" s="666" t="n">
        <f aca="false">IF('Форма 4.10.2 | Т-ТЭ | потр'!$Z$60="",1,0)</f>
        <v>0</v>
      </c>
    </row>
    <row r="262" customFormat="false" ht="11.25" hidden="false" customHeight="false" outlineLevel="0" collapsed="false">
      <c r="A262" s="666" t="n">
        <f aca="false">IF('Форма 4.10.2 | Т-ТЭ | потр'!$AB$60="",1,0)</f>
        <v>0</v>
      </c>
    </row>
    <row r="263" customFormat="false" ht="11.25" hidden="false" customHeight="false" outlineLevel="0" collapsed="false">
      <c r="A263" s="666" t="n">
        <f aca="false">IF('Форма 4.10.2 | Т-ТЭ | потр'!$AF$60="",1,0)</f>
        <v>0</v>
      </c>
    </row>
    <row r="264" customFormat="false" ht="11.25" hidden="false" customHeight="false" outlineLevel="0" collapsed="false">
      <c r="A264" s="666" t="n">
        <f aca="false">IF('Форма 4.10.2 | Т-ТЭ | потр'!$AH$60="",1,0)</f>
        <v>0</v>
      </c>
    </row>
    <row r="265" customFormat="false" ht="11.25" hidden="false" customHeight="false" outlineLevel="0" collapsed="false">
      <c r="A265" s="666" t="n">
        <f aca="false">IF('Форма 4.10.2 | Т-ТЭ | потр'!$AC$60="",1,0)</f>
        <v>0</v>
      </c>
    </row>
    <row r="266" customFormat="false" ht="11.25" hidden="false" customHeight="false" outlineLevel="0" collapsed="false">
      <c r="A266" s="666" t="n">
        <f aca="false">IF('Форма 4.10.2 | Т-ТЭ | потр'!$AG$60="",1,0)</f>
        <v>0</v>
      </c>
    </row>
    <row r="267" customFormat="false" ht="11.25" hidden="false" customHeight="false" outlineLevel="0" collapsed="false">
      <c r="A267" s="666" t="n">
        <f aca="false">IF('Форма 4.10.2 | Т-ТЭ | потр'!$AI$60="",1,0)</f>
        <v>0</v>
      </c>
    </row>
    <row r="268" customFormat="false" ht="11.25" hidden="false" customHeight="false" outlineLevel="0" collapsed="false">
      <c r="A268" s="666" t="n">
        <f aca="false">IF('Форма 4.10.2 | Т-ТЭ | потр'!$AF$24="",1,0)</f>
        <v>0</v>
      </c>
    </row>
    <row r="269" customFormat="false" ht="11.25" hidden="false" customHeight="false" outlineLevel="0" collapsed="false">
      <c r="A269" s="666" t="n">
        <f aca="false">IF('Форма 4.10.2 | Т-ТЭ | потр'!$AH$24="",1,0)</f>
        <v>0</v>
      </c>
    </row>
    <row r="270" customFormat="false" ht="11.25" hidden="false" customHeight="false" outlineLevel="0" collapsed="false">
      <c r="A270" s="666" t="n">
        <f aca="false">IF('Форма 4.10.2 | Т-ТЭ | потр'!$AC$24="",1,0)</f>
        <v>0</v>
      </c>
    </row>
    <row r="271" customFormat="false" ht="11.25" hidden="false" customHeight="false" outlineLevel="0" collapsed="false">
      <c r="A271" s="666" t="n">
        <f aca="false">IF('Форма 4.10.2 | Т-ТЭ | потр'!$AG$24="",1,0)</f>
        <v>0</v>
      </c>
    </row>
    <row r="272" customFormat="false" ht="11.25" hidden="false" customHeight="false" outlineLevel="0" collapsed="false">
      <c r="A272" s="666" t="n">
        <f aca="false">IF('Форма 4.10.2 | Т-ТЭ | потр'!$AI$24="",1,0)</f>
        <v>0</v>
      </c>
    </row>
    <row r="273" customFormat="false" ht="11.25" hidden="false" customHeight="false" outlineLevel="0" collapsed="false">
      <c r="A273" s="666" t="n">
        <f aca="false">IF('Форма 4.10.2 | Т-ТЭ | потр'!$AF$42="",1,0)</f>
        <v>0</v>
      </c>
    </row>
    <row r="274" customFormat="false" ht="11.25" hidden="false" customHeight="false" outlineLevel="0" collapsed="false">
      <c r="A274" s="666" t="n">
        <f aca="false">IF('Форма 4.10.2 | Т-ТЭ | потр'!$AH$42="",1,0)</f>
        <v>0</v>
      </c>
    </row>
    <row r="275" customFormat="false" ht="11.25" hidden="false" customHeight="false" outlineLevel="0" collapsed="false">
      <c r="A275" s="666" t="n">
        <f aca="false">IF('Форма 4.10.2 | Т-ТЭ | потр'!$AC$42="",1,0)</f>
        <v>0</v>
      </c>
    </row>
    <row r="276" customFormat="false" ht="11.25" hidden="false" customHeight="false" outlineLevel="0" collapsed="false">
      <c r="A276" s="666" t="n">
        <f aca="false">IF('Форма 4.10.2 | Т-ТЭ | потр'!$AG$42="",1,0)</f>
        <v>0</v>
      </c>
    </row>
    <row r="277" customFormat="false" ht="11.25" hidden="false" customHeight="false" outlineLevel="0" collapsed="false">
      <c r="A277" s="666" t="n">
        <f aca="false">IF('Форма 4.10.2 | Т-ТЭ | потр'!$AI$42="",1,0)</f>
        <v>0</v>
      </c>
    </row>
    <row r="278" customFormat="false" ht="11.25" hidden="false" customHeight="false" outlineLevel="0" collapsed="false">
      <c r="A278" s="666" t="n">
        <f aca="false">IF('Форма 4.10.2 | Т-ТЭ | потр'!$AF$56="",1,0)</f>
        <v>0</v>
      </c>
    </row>
    <row r="279" customFormat="false" ht="11.25" hidden="false" customHeight="false" outlineLevel="0" collapsed="false">
      <c r="A279" s="666" t="n">
        <f aca="false">IF('Форма 4.10.2 | Т-ТЭ | потр'!$AH$56="",1,0)</f>
        <v>0</v>
      </c>
    </row>
    <row r="280" customFormat="false" ht="11.25" hidden="false" customHeight="false" outlineLevel="0" collapsed="false">
      <c r="A280" s="666" t="n">
        <f aca="false">IF('Форма 4.10.2 | Т-ТЭ | потр'!$AC$56="",1,0)</f>
        <v>0</v>
      </c>
    </row>
    <row r="281" customFormat="false" ht="11.25" hidden="false" customHeight="false" outlineLevel="0" collapsed="false">
      <c r="A281" s="666" t="n">
        <f aca="false">IF('Форма 4.10.2 | Т-ТЭ | потр'!$AG$56="",1,0)</f>
        <v>0</v>
      </c>
    </row>
    <row r="282" customFormat="false" ht="11.25" hidden="false" customHeight="false" outlineLevel="0" collapsed="false">
      <c r="A282" s="666" t="n">
        <f aca="false">IF('Форма 4.10.2 | Т-ТЭ | потр'!$AI$56="",1,0)</f>
        <v>0</v>
      </c>
    </row>
    <row r="283" customFormat="false" ht="11.25" hidden="false" customHeight="false" outlineLevel="0" collapsed="false">
      <c r="A283" s="666" t="n">
        <f aca="false">IF('Форма 4.10.2 | Т-ТЭ | потр'!$AF$28="",1,0)</f>
        <v>0</v>
      </c>
    </row>
    <row r="284" customFormat="false" ht="11.25" hidden="false" customHeight="false" outlineLevel="0" collapsed="false">
      <c r="A284" s="666" t="n">
        <f aca="false">IF('Форма 4.10.2 | Т-ТЭ | потр'!$AH$28="",1,0)</f>
        <v>0</v>
      </c>
    </row>
    <row r="285" customFormat="false" ht="11.25" hidden="false" customHeight="false" outlineLevel="0" collapsed="false">
      <c r="A285" s="666" t="n">
        <f aca="false">IF('Форма 4.10.2 | Т-ТЭ | потр'!$AC$28="",1,0)</f>
        <v>0</v>
      </c>
    </row>
    <row r="286" customFormat="false" ht="11.25" hidden="false" customHeight="false" outlineLevel="0" collapsed="false">
      <c r="A286" s="666" t="n">
        <f aca="false">IF('Форма 4.10.2 | Т-ТЭ | потр'!$AG$28="",1,0)</f>
        <v>0</v>
      </c>
    </row>
    <row r="287" customFormat="false" ht="11.25" hidden="false" customHeight="false" outlineLevel="0" collapsed="false">
      <c r="A287" s="666" t="n">
        <f aca="false">IF('Форма 4.10.2 | Т-ТЭ | потр'!$AI$28="",1,0)</f>
        <v>0</v>
      </c>
    </row>
    <row r="288" customFormat="false" ht="11.25" hidden="false" customHeight="false" outlineLevel="0" collapsed="false">
      <c r="A288" s="666" t="n">
        <f aca="false">IF('Форма 4.10.2 | Т-ТЭ | потр'!$AF$32="",1,0)</f>
        <v>0</v>
      </c>
    </row>
    <row r="289" customFormat="false" ht="11.25" hidden="false" customHeight="false" outlineLevel="0" collapsed="false">
      <c r="A289" s="666" t="n">
        <f aca="false">IF('Форма 4.10.2 | Т-ТЭ | потр'!$AH$32="",1,0)</f>
        <v>0</v>
      </c>
    </row>
    <row r="290" customFormat="false" ht="11.25" hidden="false" customHeight="false" outlineLevel="0" collapsed="false">
      <c r="A290" s="666" t="n">
        <f aca="false">IF('Форма 4.10.2 | Т-ТЭ | потр'!$AC$32="",1,0)</f>
        <v>0</v>
      </c>
    </row>
    <row r="291" customFormat="false" ht="11.25" hidden="false" customHeight="false" outlineLevel="0" collapsed="false">
      <c r="A291" s="666" t="n">
        <f aca="false">IF('Форма 4.10.2 | Т-ТЭ | потр'!$AG$32="",1,0)</f>
        <v>0</v>
      </c>
    </row>
    <row r="292" customFormat="false" ht="11.25" hidden="false" customHeight="false" outlineLevel="0" collapsed="false">
      <c r="A292" s="666" t="n">
        <f aca="false">IF('Форма 4.10.2 | Т-ТЭ | потр'!$AI$32="",1,0)</f>
        <v>0</v>
      </c>
    </row>
    <row r="293" customFormat="false" ht="11.25" hidden="false" customHeight="false" outlineLevel="0" collapsed="false">
      <c r="A293" s="666" t="n">
        <f aca="false">IF('Форма 4.10.2 | Т-ТЭ | потр'!$AF$46="",1,0)</f>
        <v>0</v>
      </c>
    </row>
    <row r="294" customFormat="false" ht="11.25" hidden="false" customHeight="false" outlineLevel="0" collapsed="false">
      <c r="A294" s="666" t="n">
        <f aca="false">IF('Форма 4.10.2 | Т-ТЭ | потр'!$AH$46="",1,0)</f>
        <v>0</v>
      </c>
    </row>
    <row r="295" customFormat="false" ht="11.25" hidden="false" customHeight="false" outlineLevel="0" collapsed="false">
      <c r="A295" s="666" t="n">
        <f aca="false">IF('Форма 4.10.2 | Т-ТЭ | потр'!$AC$46="",1,0)</f>
        <v>0</v>
      </c>
    </row>
    <row r="296" customFormat="false" ht="11.25" hidden="false" customHeight="false" outlineLevel="0" collapsed="false">
      <c r="A296" s="666" t="n">
        <f aca="false">IF('Форма 4.10.2 | Т-ТЭ | потр'!$AG$46="",1,0)</f>
        <v>0</v>
      </c>
    </row>
    <row r="297" customFormat="false" ht="11.25" hidden="false" customHeight="false" outlineLevel="0" collapsed="false">
      <c r="A297" s="666" t="n">
        <f aca="false">IF('Форма 4.10.2 | Т-ТЭ | потр'!$AI$46="",1,0)</f>
        <v>0</v>
      </c>
    </row>
    <row r="298" customFormat="false" ht="11.25" hidden="false" customHeight="false" outlineLevel="0" collapsed="false">
      <c r="A298" s="666" t="n">
        <f aca="false">IF('Форма 4.10.3 | Т-ТН'!$Y$24="",1,0)</f>
        <v>0</v>
      </c>
    </row>
    <row r="299" customFormat="false" ht="11.25" hidden="false" customHeight="false" outlineLevel="0" collapsed="false">
      <c r="A299" s="666" t="n">
        <f aca="false">IF('Форма 4.10.3 | Т-ТН'!$AA$24="",1,0)</f>
        <v>0</v>
      </c>
    </row>
    <row r="300" customFormat="false" ht="11.25" hidden="false" customHeight="false" outlineLevel="0" collapsed="false">
      <c r="A300" s="666" t="n">
        <f aca="false">IF('Форма 4.10.3 | Т-ТН'!$V$24="",1,0)</f>
        <v>0</v>
      </c>
    </row>
    <row r="301" customFormat="false" ht="11.25" hidden="false" customHeight="false" outlineLevel="0" collapsed="false">
      <c r="A301" s="666" t="n">
        <f aca="false">IF('Форма 4.10.3 | Т-ТН'!$Z$24="",1,0)</f>
        <v>0</v>
      </c>
    </row>
    <row r="302" customFormat="false" ht="11.25" hidden="false" customHeight="false" outlineLevel="0" collapsed="false">
      <c r="A302" s="666" t="n">
        <f aca="false">IF('Форма 4.10.3 | Т-ТН'!$AB$24="",1,0)</f>
        <v>0</v>
      </c>
    </row>
    <row r="303" customFormat="false" ht="11.25" hidden="false" customHeight="false" outlineLevel="0" collapsed="false">
      <c r="A303" s="666" t="n">
        <f aca="false">IF('Форма 4.10.3 | Т-ТН'!$AF$24="",1,0)</f>
        <v>0</v>
      </c>
    </row>
    <row r="304" customFormat="false" ht="11.25" hidden="false" customHeight="false" outlineLevel="0" collapsed="false">
      <c r="A304" s="666" t="n">
        <f aca="false">IF('Форма 4.10.3 | Т-ТН'!$AH$24="",1,0)</f>
        <v>0</v>
      </c>
    </row>
    <row r="305" customFormat="false" ht="11.25" hidden="false" customHeight="false" outlineLevel="0" collapsed="false">
      <c r="A305" s="666" t="n">
        <f aca="false">IF('Форма 4.10.3 | Т-ТН'!$AC$24="",1,0)</f>
        <v>0</v>
      </c>
    </row>
    <row r="306" customFormat="false" ht="11.25" hidden="false" customHeight="false" outlineLevel="0" collapsed="false">
      <c r="A306" s="666" t="n">
        <f aca="false">IF('Форма 4.10.3 | Т-ТН'!$AG$24="",1,0)</f>
        <v>0</v>
      </c>
    </row>
    <row r="307" customFormat="false" ht="11.25" hidden="false" customHeight="false" outlineLevel="0" collapsed="false">
      <c r="A307" s="666" t="n">
        <f aca="false">IF('Форма 4.10.3 | Т-ТН'!$AI$24="",1,0)</f>
        <v>0</v>
      </c>
    </row>
    <row r="308" customFormat="false" ht="11.25" hidden="false" customHeight="false" outlineLevel="0" collapsed="false">
      <c r="A308" s="666" t="n">
        <f aca="false">IF('Форма 4.10.3 | Т-передача ТЭ'!$Y$24="",1,0)</f>
        <v>0</v>
      </c>
    </row>
    <row r="309" customFormat="false" ht="11.25" hidden="false" customHeight="false" outlineLevel="0" collapsed="false">
      <c r="A309" s="666" t="n">
        <f aca="false">IF('Форма 4.10.3 | Т-передача ТЭ'!$AA$24="",1,0)</f>
        <v>0</v>
      </c>
    </row>
    <row r="310" customFormat="false" ht="11.25" hidden="false" customHeight="false" outlineLevel="0" collapsed="false">
      <c r="A310" s="666" t="n">
        <f aca="false">IF('Форма 4.10.3 | Т-передача ТЭ'!$V$24="",1,0)</f>
        <v>0</v>
      </c>
    </row>
    <row r="311" customFormat="false" ht="11.25" hidden="false" customHeight="false" outlineLevel="0" collapsed="false">
      <c r="A311" s="666" t="n">
        <f aca="false">IF('Форма 4.10.3 | Т-передача ТЭ'!$Z$24="",1,0)</f>
        <v>0</v>
      </c>
    </row>
    <row r="312" customFormat="false" ht="11.25" hidden="false" customHeight="false" outlineLevel="0" collapsed="false">
      <c r="A312" s="666" t="n">
        <f aca="false">IF('Форма 4.10.3 | Т-передача ТЭ'!$AB$24="",1,0)</f>
        <v>0</v>
      </c>
    </row>
    <row r="313" customFormat="false" ht="11.25" hidden="false" customHeight="false" outlineLevel="0" collapsed="false">
      <c r="A313" s="666" t="n">
        <f aca="false">IF('Форма 4.10.3 | Т-передача ТЭ'!$AF$24="",1,0)</f>
        <v>0</v>
      </c>
    </row>
    <row r="314" customFormat="false" ht="11.25" hidden="false" customHeight="false" outlineLevel="0" collapsed="false">
      <c r="A314" s="666" t="n">
        <f aca="false">IF('Форма 4.10.3 | Т-передача ТЭ'!$AH$24="",1,0)</f>
        <v>0</v>
      </c>
    </row>
    <row r="315" customFormat="false" ht="11.25" hidden="false" customHeight="false" outlineLevel="0" collapsed="false">
      <c r="A315" s="666" t="n">
        <f aca="false">IF('Форма 4.10.3 | Т-передача ТЭ'!$AC$24="",1,0)</f>
        <v>0</v>
      </c>
    </row>
    <row r="316" customFormat="false" ht="11.25" hidden="false" customHeight="false" outlineLevel="0" collapsed="false">
      <c r="A316" s="666" t="n">
        <f aca="false">IF('Форма 4.10.3 | Т-передача ТЭ'!$AG$24="",1,0)</f>
        <v>0</v>
      </c>
    </row>
    <row r="317" customFormat="false" ht="11.25" hidden="false" customHeight="false" outlineLevel="0" collapsed="false">
      <c r="A317" s="666" t="n">
        <f aca="false">IF('Форма 4.10.3 | Т-передача ТЭ'!$AI$24="",1,0)</f>
        <v>0</v>
      </c>
    </row>
    <row r="318" customFormat="false" ht="11.25" hidden="false" customHeight="false" outlineLevel="0" collapsed="false">
      <c r="A318" s="666" t="n">
        <f aca="false">IF('Форма 4.10.1'!$K$15="",1,0)</f>
        <v>0</v>
      </c>
    </row>
    <row r="319" customFormat="false" ht="11.25" hidden="false" customHeight="false" outlineLevel="0" collapsed="false">
      <c r="A319" s="666" t="n">
        <f aca="false">IF('Форма 4.10.1'!$H$18="",1,0)</f>
        <v>0</v>
      </c>
    </row>
    <row r="320" customFormat="false" ht="11.25" hidden="false" customHeight="false" outlineLevel="0" collapsed="false">
      <c r="A320" s="666" t="n">
        <f aca="false">IF('Форма 4.10.1'!$I$18="",1,0)</f>
        <v>0</v>
      </c>
    </row>
    <row r="321" customFormat="false" ht="11.25" hidden="false" customHeight="false" outlineLevel="0" collapsed="false">
      <c r="A321" s="666" t="n">
        <f aca="false">IF('Форма 4.10.1'!$J$18="",1,0)</f>
        <v>0</v>
      </c>
    </row>
    <row r="322" customFormat="false" ht="11.25" hidden="false" customHeight="false" outlineLevel="0" collapsed="false">
      <c r="A322" s="666" t="n">
        <f aca="false">IF('Форма 4.10.1'!$H$19="",1,0)</f>
        <v>0</v>
      </c>
    </row>
    <row r="323" customFormat="false" ht="11.25" hidden="false" customHeight="false" outlineLevel="0" collapsed="false">
      <c r="A323" s="666" t="n">
        <f aca="false">IF('Форма 4.10.1'!$I$19="",1,0)</f>
        <v>0</v>
      </c>
    </row>
    <row r="324" customFormat="false" ht="11.25" hidden="false" customHeight="false" outlineLevel="0" collapsed="false">
      <c r="A324" s="666" t="n">
        <f aca="false">IF('Форма 4.10.1'!$J$19="",1,0)</f>
        <v>0</v>
      </c>
    </row>
    <row r="325" customFormat="false" ht="11.25" hidden="false" customHeight="false" outlineLevel="0" collapsed="false">
      <c r="A325" s="666" t="n">
        <f aca="false">IF('Форма 4.10.1'!$H$22="",1,0)</f>
        <v>0</v>
      </c>
    </row>
    <row r="326" customFormat="false" ht="11.25" hidden="false" customHeight="false" outlineLevel="0" collapsed="false">
      <c r="A326" s="666" t="n">
        <f aca="false">IF('Форма 4.10.1'!$I$22="",1,0)</f>
        <v>0</v>
      </c>
    </row>
    <row r="327" customFormat="false" ht="11.25" hidden="false" customHeight="false" outlineLevel="0" collapsed="false">
      <c r="A327" s="666" t="n">
        <f aca="false">IF('Форма 4.10.1'!$J$22="",1,0)</f>
        <v>0</v>
      </c>
    </row>
    <row r="328" customFormat="false" ht="11.25" hidden="false" customHeight="false" outlineLevel="0" collapsed="false">
      <c r="A328" s="666" t="n">
        <f aca="false">IF('Форма 4.10.1'!$H$23="",1,0)</f>
        <v>0</v>
      </c>
    </row>
    <row r="329" customFormat="false" ht="11.25" hidden="false" customHeight="false" outlineLevel="0" collapsed="false">
      <c r="A329" s="666" t="n">
        <f aca="false">IF('Форма 4.10.1'!$I$23="",1,0)</f>
        <v>0</v>
      </c>
    </row>
    <row r="330" customFormat="false" ht="11.25" hidden="false" customHeight="false" outlineLevel="0" collapsed="false">
      <c r="A330" s="666" t="n">
        <f aca="false">IF('Форма 4.10.1'!$J$23="",1,0)</f>
        <v>0</v>
      </c>
    </row>
    <row r="331" customFormat="false" ht="11.25" hidden="false" customHeight="false" outlineLevel="0" collapsed="false">
      <c r="A331" s="666" t="n">
        <f aca="false">IF('Форма 4.10.1'!$H$26="",1,0)</f>
        <v>0</v>
      </c>
    </row>
    <row r="332" customFormat="false" ht="11.25" hidden="false" customHeight="false" outlineLevel="0" collapsed="false">
      <c r="A332" s="666" t="n">
        <f aca="false">IF('Форма 4.10.1'!$I$26="",1,0)</f>
        <v>0</v>
      </c>
    </row>
    <row r="333" customFormat="false" ht="11.25" hidden="false" customHeight="false" outlineLevel="0" collapsed="false">
      <c r="A333" s="666" t="n">
        <f aca="false">IF('Форма 4.10.1'!$J$26="",1,0)</f>
        <v>0</v>
      </c>
    </row>
    <row r="334" customFormat="false" ht="11.25" hidden="false" customHeight="false" outlineLevel="0" collapsed="false">
      <c r="A334" s="666" t="n">
        <f aca="false">IF('Форма 4.10.1'!$H$27="",1,0)</f>
        <v>0</v>
      </c>
    </row>
    <row r="335" customFormat="false" ht="11.25" hidden="false" customHeight="false" outlineLevel="0" collapsed="false">
      <c r="A335" s="666" t="n">
        <f aca="false">IF('Форма 4.10.1'!$I$27="",1,0)</f>
        <v>0</v>
      </c>
    </row>
    <row r="336" customFormat="false" ht="11.25" hidden="false" customHeight="false" outlineLevel="0" collapsed="false">
      <c r="A336" s="666" t="n">
        <f aca="false">IF('Форма 4.10.1'!$J$27="",1,0)</f>
        <v>0</v>
      </c>
    </row>
    <row r="337" customFormat="false" ht="11.25" hidden="false" customHeight="false" outlineLevel="0" collapsed="false">
      <c r="A337" s="666" t="n">
        <f aca="false">IF('Форма 4.10.1'!$K$30="",1,0)</f>
        <v>0</v>
      </c>
    </row>
    <row r="338" customFormat="false" ht="11.25" hidden="false" customHeight="false" outlineLevel="0" collapsed="false">
      <c r="A338" s="666" t="n">
        <f aca="false">IF('Форма 4.10.1'!$H$33="",1,0)</f>
        <v>0</v>
      </c>
    </row>
    <row r="339" customFormat="false" ht="11.25" hidden="false" customHeight="false" outlineLevel="0" collapsed="false">
      <c r="A339" s="666" t="n">
        <f aca="false">IF('Форма 4.10.1'!$I$33="",1,0)</f>
        <v>0</v>
      </c>
    </row>
    <row r="340" customFormat="false" ht="11.25" hidden="false" customHeight="false" outlineLevel="0" collapsed="false">
      <c r="A340" s="666" t="n">
        <f aca="false">IF('Форма 4.10.1'!$J$33="",1,0)</f>
        <v>0</v>
      </c>
    </row>
    <row r="341" customFormat="false" ht="11.25" hidden="false" customHeight="false" outlineLevel="0" collapsed="false">
      <c r="A341" s="666" t="n">
        <f aca="false">IF('Форма 4.10.1'!$H$34="",1,0)</f>
        <v>0</v>
      </c>
    </row>
    <row r="342" customFormat="false" ht="11.25" hidden="false" customHeight="false" outlineLevel="0" collapsed="false">
      <c r="A342" s="666" t="n">
        <f aca="false">IF('Форма 4.10.1'!$I$34="",1,0)</f>
        <v>0</v>
      </c>
    </row>
    <row r="343" customFormat="false" ht="11.25" hidden="false" customHeight="false" outlineLevel="0" collapsed="false">
      <c r="A343" s="666" t="n">
        <f aca="false">IF('Форма 4.10.1'!$J$34="",1,0)</f>
        <v>0</v>
      </c>
    </row>
    <row r="344" customFormat="false" ht="11.25" hidden="false" customHeight="false" outlineLevel="0" collapsed="false">
      <c r="A344" s="666" t="n">
        <f aca="false">IF('Форма 4.10.1'!$H$37="",1,0)</f>
        <v>0</v>
      </c>
    </row>
    <row r="345" customFormat="false" ht="11.25" hidden="false" customHeight="false" outlineLevel="0" collapsed="false">
      <c r="A345" s="666" t="n">
        <f aca="false">IF('Форма 4.10.1'!$I$37="",1,0)</f>
        <v>0</v>
      </c>
    </row>
    <row r="346" customFormat="false" ht="11.25" hidden="false" customHeight="false" outlineLevel="0" collapsed="false">
      <c r="A346" s="666" t="n">
        <f aca="false">IF('Форма 4.10.1'!$J$37="",1,0)</f>
        <v>0</v>
      </c>
    </row>
    <row r="347" customFormat="false" ht="11.25" hidden="false" customHeight="false" outlineLevel="0" collapsed="false">
      <c r="A347" s="666" t="n">
        <f aca="false">IF('Форма 4.10.1'!$H$38="",1,0)</f>
        <v>0</v>
      </c>
    </row>
    <row r="348" customFormat="false" ht="11.25" hidden="false" customHeight="false" outlineLevel="0" collapsed="false">
      <c r="A348" s="666" t="n">
        <f aca="false">IF('Форма 4.10.1'!$I$38="",1,0)</f>
        <v>0</v>
      </c>
    </row>
    <row r="349" customFormat="false" ht="11.25" hidden="false" customHeight="false" outlineLevel="0" collapsed="false">
      <c r="A349" s="666" t="n">
        <f aca="false">IF('Форма 4.10.1'!$J$38="",1,0)</f>
        <v>0</v>
      </c>
    </row>
    <row r="350" customFormat="false" ht="11.25" hidden="false" customHeight="false" outlineLevel="0" collapsed="false">
      <c r="A350" s="666" t="n">
        <f aca="false">IF('Форма 4.10.1'!$H$41="",1,0)</f>
        <v>0</v>
      </c>
    </row>
    <row r="351" customFormat="false" ht="11.25" hidden="false" customHeight="false" outlineLevel="0" collapsed="false">
      <c r="A351" s="666" t="n">
        <f aca="false">IF('Форма 4.10.1'!$I$41="",1,0)</f>
        <v>0</v>
      </c>
    </row>
    <row r="352" customFormat="false" ht="11.25" hidden="false" customHeight="false" outlineLevel="0" collapsed="false">
      <c r="A352" s="666" t="n">
        <f aca="false">IF('Форма 4.10.1'!$J$41="",1,0)</f>
        <v>0</v>
      </c>
    </row>
    <row r="353" customFormat="false" ht="11.25" hidden="false" customHeight="false" outlineLevel="0" collapsed="false">
      <c r="A353" s="666" t="n">
        <f aca="false">IF('Форма 4.10.1'!$H$42="",1,0)</f>
        <v>0</v>
      </c>
    </row>
    <row r="354" customFormat="false" ht="11.25" hidden="false" customHeight="false" outlineLevel="0" collapsed="false">
      <c r="A354" s="666" t="n">
        <f aca="false">IF('Форма 4.10.1'!$I$42="",1,0)</f>
        <v>0</v>
      </c>
    </row>
    <row r="355" customFormat="false" ht="11.25" hidden="false" customHeight="false" outlineLevel="0" collapsed="false">
      <c r="A355" s="666" t="n">
        <f aca="false">IF('Форма 4.10.1'!$J$42="",1,0)</f>
        <v>0</v>
      </c>
    </row>
    <row r="356" customFormat="false" ht="11.25" hidden="false" customHeight="false" outlineLevel="0" collapsed="false">
      <c r="A356" s="666" t="n">
        <f aca="false">IF('Форма 4.10.1'!$H$50="",1,0)</f>
        <v>0</v>
      </c>
    </row>
    <row r="357" customFormat="false" ht="11.25" hidden="false" customHeight="false" outlineLevel="0" collapsed="false">
      <c r="A357" s="666" t="n">
        <f aca="false">IF('Форма 4.10.1'!$I$50="",1,0)</f>
        <v>0</v>
      </c>
    </row>
    <row r="358" customFormat="false" ht="11.25" hidden="false" customHeight="false" outlineLevel="0" collapsed="false">
      <c r="A358" s="666" t="n">
        <f aca="false">IF('Форма 4.10.1'!$J$50="",1,0)</f>
        <v>0</v>
      </c>
    </row>
    <row r="359" customFormat="false" ht="11.25" hidden="false" customHeight="false" outlineLevel="0" collapsed="false">
      <c r="A359" s="666" t="n">
        <f aca="false">IF('Форма 4.10.1'!$H$51="",1,0)</f>
        <v>0</v>
      </c>
    </row>
    <row r="360" customFormat="false" ht="11.25" hidden="false" customHeight="false" outlineLevel="0" collapsed="false">
      <c r="A360" s="666" t="n">
        <f aca="false">IF('Форма 4.10.1'!$I$51="",1,0)</f>
        <v>0</v>
      </c>
    </row>
    <row r="361" customFormat="false" ht="11.25" hidden="false" customHeight="false" outlineLevel="0" collapsed="false">
      <c r="A361" s="666" t="n">
        <f aca="false">IF('Форма 4.10.1'!$J$51="",1,0)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sheetPr filterMode="false">
    <tabColor rgb="FFFFCC99"/>
    <pageSetUpPr fitToPage="false"/>
  </sheetPr>
  <dimension ref="A1:C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666" width="9.14"/>
  </cols>
  <sheetData>
    <row r="1" customFormat="false" ht="11.25" hidden="false" customHeight="false" outlineLevel="0" collapsed="false">
      <c r="A1" s="666" t="s">
        <v>707</v>
      </c>
      <c r="B1" s="666" t="s">
        <v>708</v>
      </c>
      <c r="C1" s="666" t="s">
        <v>376</v>
      </c>
    </row>
    <row r="2" customFormat="false" ht="11.25" hidden="false" customHeight="false" outlineLevel="0" collapsed="false">
      <c r="A2" s="666" t="n">
        <v>4189678</v>
      </c>
      <c r="B2" s="666" t="s">
        <v>709</v>
      </c>
      <c r="C2" s="666" t="s">
        <v>710</v>
      </c>
    </row>
    <row r="3" customFormat="false" ht="11.25" hidden="false" customHeight="false" outlineLevel="0" collapsed="false">
      <c r="A3" s="666" t="n">
        <v>4190415</v>
      </c>
      <c r="B3" s="666" t="s">
        <v>711</v>
      </c>
      <c r="C3" s="666" t="s">
        <v>710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sheetPr filterMode="false">
    <tabColor rgb="FFFFCC99"/>
    <pageSetUpPr fitToPage="false"/>
  </sheetPr>
  <dimension ref="B3:B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 min="1" style="701" width="9.14"/>
    <col collapsed="false" customWidth="true" hidden="false" outlineLevel="0" max="2" min="2" style="701" width="65.99"/>
    <col collapsed="false" customWidth="false" hidden="false" outlineLevel="0" max="1024" min="3" style="701" width="9.14"/>
  </cols>
  <sheetData>
    <row r="3" customFormat="false" ht="11.25" hidden="false" customHeight="false" outlineLevel="0" collapsed="false">
      <c r="B3" s="702" t="s">
        <v>107</v>
      </c>
    </row>
    <row r="4" customFormat="false" ht="22.5" hidden="false" customHeight="false" outlineLevel="0" collapsed="false">
      <c r="B4" s="702" t="s">
        <v>111</v>
      </c>
    </row>
    <row r="5" customFormat="false" ht="22.5" hidden="false" customHeight="false" outlineLevel="0" collapsed="false">
      <c r="B5" s="702" t="s">
        <v>115</v>
      </c>
    </row>
    <row r="6" customFormat="false" ht="11.25" hidden="false" customHeight="false" outlineLevel="0" collapsed="false">
      <c r="B6" s="702" t="s">
        <v>712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 min="1" style="703" width="9.14"/>
    <col collapsed="false" customWidth="false" hidden="false" outlineLevel="0" max="1024" min="2" style="704"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sheetPr filterMode="false">
    <tabColor rgb="FFFFCC99"/>
    <pageSetUpPr fitToPage="false"/>
  </sheetPr>
  <dimension ref="A1:E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5" zeroHeight="false" outlineLevelRow="0" outlineLevelCol="0"/>
  <cols>
    <col collapsed="false" customWidth="true" hidden="false" outlineLevel="0" max="1" min="1" style="705" width="38.43"/>
    <col collapsed="false" customWidth="false" hidden="false" outlineLevel="0" max="1024" min="2" style="705" width="9.14"/>
  </cols>
  <sheetData>
    <row r="1" customFormat="false" ht="15" hidden="false" customHeight="false" outlineLevel="0" collapsed="false">
      <c r="A1" s="706" t="s">
        <v>713</v>
      </c>
      <c r="B1" s="706" t="s">
        <v>714</v>
      </c>
      <c r="C1" s="706"/>
      <c r="D1" s="706"/>
      <c r="E1" s="706"/>
    </row>
    <row r="2" customFormat="false" ht="15" hidden="false" customHeight="false" outlineLevel="0" collapsed="false">
      <c r="A2" s="706"/>
      <c r="B2" s="706"/>
      <c r="C2" s="706"/>
      <c r="D2" s="706"/>
      <c r="E2" s="706"/>
    </row>
    <row r="3" customFormat="false" ht="15" hidden="false" customHeight="false" outlineLevel="0" collapsed="false">
      <c r="A3" s="706"/>
      <c r="B3" s="706"/>
      <c r="C3" s="706"/>
      <c r="D3" s="706"/>
      <c r="E3" s="706"/>
    </row>
    <row r="4" customFormat="false" ht="15" hidden="false" customHeight="false" outlineLevel="0" collapsed="false">
      <c r="A4" s="706"/>
      <c r="B4" s="706"/>
      <c r="C4" s="706"/>
      <c r="D4" s="706"/>
      <c r="E4" s="706"/>
    </row>
    <row r="5" customFormat="false" ht="15" hidden="false" customHeight="false" outlineLevel="0" collapsed="false">
      <c r="A5" s="706"/>
      <c r="B5" s="706"/>
      <c r="C5" s="706"/>
      <c r="D5" s="706"/>
      <c r="E5" s="706"/>
    </row>
    <row r="6" customFormat="false" ht="15" hidden="false" customHeight="false" outlineLevel="0" collapsed="false">
      <c r="A6" s="706"/>
      <c r="B6" s="706"/>
      <c r="C6" s="706"/>
      <c r="D6" s="706"/>
      <c r="E6" s="706"/>
    </row>
    <row r="7" customFormat="false" ht="15" hidden="false" customHeight="false" outlineLevel="0" collapsed="false">
      <c r="A7" s="706"/>
      <c r="B7" s="706"/>
      <c r="C7" s="706"/>
      <c r="D7" s="706"/>
      <c r="E7" s="706"/>
    </row>
    <row r="8" customFormat="false" ht="15" hidden="false" customHeight="false" outlineLevel="0" collapsed="false">
      <c r="A8" s="706"/>
      <c r="B8" s="706"/>
      <c r="C8" s="706"/>
      <c r="D8" s="706"/>
      <c r="E8" s="70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IV26"/>
  <sheetViews>
    <sheetView showFormulas="false" showGridLines="false" showRowColHeaders="true" showZeros="true" rightToLeft="false" tabSelected="false" showOutlineSymbols="true" defaultGridColor="true" view="normal" topLeftCell="C3" colorId="64" zoomScale="100" zoomScaleNormal="100" zoomScalePageLayoutView="100" workbookViewId="0">
      <selection pane="topLeft" activeCell="E22" activeCellId="0" sqref="E22"/>
    </sheetView>
  </sheetViews>
  <sheetFormatPr defaultColWidth="9.125" defaultRowHeight="14.25" zeroHeight="false" outlineLevelRow="0" outlineLevelCol="0"/>
  <cols>
    <col collapsed="false" customWidth="false" hidden="true" outlineLevel="0" max="1" min="1" style="136" width="9.14"/>
    <col collapsed="false" customWidth="false" hidden="true" outlineLevel="0" max="2" min="2" style="137" width="9.14"/>
    <col collapsed="false" customWidth="true" hidden="false" outlineLevel="0" max="3" min="3" style="138" width="3.71"/>
    <col collapsed="false" customWidth="true" hidden="false" outlineLevel="0" max="4" min="4" style="137" width="6.28"/>
    <col collapsed="false" customWidth="true" hidden="false" outlineLevel="0" max="5" min="5" style="137" width="46.42"/>
    <col collapsed="false" customWidth="true" hidden="false" outlineLevel="0" max="6" min="6" style="137" width="3.71"/>
    <col collapsed="false" customWidth="true" hidden="false" outlineLevel="0" max="7" min="7" style="137" width="5.71"/>
    <col collapsed="false" customWidth="true" hidden="false" outlineLevel="0" max="8" min="8" style="137" width="41.42"/>
    <col collapsed="false" customWidth="true" hidden="false" outlineLevel="0" max="9" min="9" style="137" width="3.71"/>
    <col collapsed="false" customWidth="true" hidden="false" outlineLevel="0" max="10" min="10" style="137" width="5.71"/>
    <col collapsed="false" customWidth="true" hidden="false" outlineLevel="0" max="11" min="11" style="137" width="32.57"/>
    <col collapsed="false" customWidth="true" hidden="false" outlineLevel="0" max="12" min="12" style="137" width="14.86"/>
    <col collapsed="false" customWidth="true" hidden="true" outlineLevel="0" max="13" min="13" style="139" width="3.71"/>
    <col collapsed="false" customWidth="false" hidden="true" outlineLevel="0" max="16" min="14" style="139" width="9.14"/>
    <col collapsed="false" customWidth="true" hidden="true" outlineLevel="0" max="17" min="17" style="140" width="25.7"/>
    <col collapsed="false" customWidth="true" hidden="true" outlineLevel="0" max="18" min="18" style="139" width="14.42"/>
    <col collapsed="false" customWidth="false" hidden="false" outlineLevel="0" max="22" min="19" style="141" width="9.14"/>
    <col collapsed="false" customWidth="false" hidden="false" outlineLevel="0" max="1024" min="23" style="137" width="9.14"/>
  </cols>
  <sheetData>
    <row r="1" s="142" customFormat="true" ht="16.5" hidden="true" customHeight="true" outlineLevel="0" collapsed="false">
      <c r="C1" s="143"/>
      <c r="H1" s="143"/>
      <c r="I1" s="143"/>
      <c r="J1" s="143"/>
      <c r="K1" s="143" t="s">
        <v>85</v>
      </c>
      <c r="L1" s="144" t="s">
        <v>86</v>
      </c>
      <c r="M1" s="145" t="s">
        <v>87</v>
      </c>
      <c r="N1" s="145"/>
      <c r="O1" s="145"/>
      <c r="P1" s="145"/>
      <c r="Q1" s="146"/>
      <c r="R1" s="145"/>
      <c r="S1" s="145"/>
      <c r="T1" s="145"/>
      <c r="U1" s="145"/>
      <c r="V1" s="145"/>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150" customFormat="true" ht="16.5" hidden="true" customHeight="true" outlineLevel="0" collapsed="false">
      <c r="A2" s="147"/>
      <c r="B2" s="147"/>
      <c r="C2" s="148"/>
      <c r="D2" s="147"/>
      <c r="E2" s="147"/>
      <c r="F2" s="147"/>
      <c r="G2" s="147"/>
      <c r="H2" s="147"/>
      <c r="I2" s="147"/>
      <c r="J2" s="147"/>
      <c r="K2" s="147"/>
      <c r="L2" s="147"/>
      <c r="M2" s="145"/>
      <c r="N2" s="145"/>
      <c r="O2" s="145"/>
      <c r="P2" s="145"/>
      <c r="Q2" s="146"/>
      <c r="R2" s="145"/>
      <c r="S2" s="149"/>
      <c r="T2" s="149"/>
      <c r="U2" s="149"/>
      <c r="V2" s="149"/>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row>
    <row r="3" s="154" customFormat="true" ht="3" hidden="false" customHeight="true" outlineLevel="0" collapsed="false">
      <c r="A3" s="136"/>
      <c r="B3" s="137"/>
      <c r="C3" s="151"/>
      <c r="D3" s="152"/>
      <c r="E3" s="152"/>
      <c r="F3" s="152"/>
      <c r="G3" s="152"/>
      <c r="H3" s="152"/>
      <c r="I3" s="152"/>
      <c r="J3" s="152"/>
      <c r="K3" s="152"/>
      <c r="L3" s="153"/>
      <c r="M3" s="139"/>
      <c r="N3" s="139"/>
      <c r="O3" s="139"/>
      <c r="P3" s="139"/>
      <c r="Q3" s="140"/>
      <c r="R3" s="139"/>
      <c r="S3" s="141"/>
      <c r="T3" s="141"/>
      <c r="U3" s="141"/>
      <c r="V3" s="141"/>
    </row>
    <row r="4" s="154" customFormat="true" ht="22.5" hidden="false" customHeight="true" outlineLevel="0" collapsed="false">
      <c r="A4" s="136"/>
      <c r="B4" s="137"/>
      <c r="C4" s="151"/>
      <c r="D4" s="155" t="s">
        <v>88</v>
      </c>
      <c r="E4" s="155"/>
      <c r="F4" s="155"/>
      <c r="G4" s="155"/>
      <c r="H4" s="155"/>
      <c r="I4" s="156"/>
      <c r="M4" s="139"/>
      <c r="N4" s="139"/>
      <c r="O4" s="139"/>
      <c r="P4" s="139"/>
      <c r="Q4" s="140"/>
      <c r="R4" s="139"/>
      <c r="S4" s="141"/>
      <c r="T4" s="141"/>
      <c r="U4" s="141"/>
      <c r="V4" s="141"/>
    </row>
    <row r="5" s="154" customFormat="true" ht="3" hidden="true" customHeight="true" outlineLevel="0" collapsed="false">
      <c r="A5" s="136"/>
      <c r="B5" s="137"/>
      <c r="C5" s="151"/>
      <c r="D5" s="152"/>
      <c r="E5" s="152"/>
      <c r="F5" s="152"/>
      <c r="G5" s="152"/>
      <c r="H5" s="157"/>
      <c r="I5" s="157"/>
      <c r="J5" s="157"/>
      <c r="K5" s="157"/>
      <c r="L5" s="158"/>
      <c r="M5" s="139"/>
      <c r="N5" s="139"/>
      <c r="O5" s="139"/>
      <c r="P5" s="139"/>
      <c r="Q5" s="140"/>
      <c r="R5" s="139"/>
      <c r="S5" s="141"/>
      <c r="T5" s="141"/>
      <c r="U5" s="141"/>
      <c r="V5" s="141"/>
    </row>
    <row r="6" s="154" customFormat="true" ht="20.1" hidden="true" customHeight="true" outlineLevel="0" collapsed="false">
      <c r="A6" s="159"/>
      <c r="B6" s="159"/>
      <c r="C6" s="151"/>
      <c r="D6" s="160"/>
      <c r="E6" s="160"/>
      <c r="F6" s="161" t="s">
        <v>89</v>
      </c>
      <c r="G6" s="161"/>
      <c r="H6" s="157"/>
      <c r="I6" s="157"/>
      <c r="J6" s="162"/>
      <c r="K6" s="163"/>
      <c r="L6" s="163"/>
      <c r="M6" s="139"/>
      <c r="N6" s="139"/>
      <c r="O6" s="139"/>
      <c r="P6" s="139"/>
      <c r="Q6" s="140"/>
      <c r="R6" s="139"/>
      <c r="S6" s="141"/>
      <c r="T6" s="141"/>
      <c r="U6" s="141"/>
      <c r="V6" s="141"/>
    </row>
    <row r="7" customFormat="false" ht="3" hidden="false" customHeight="true" outlineLevel="0" collapsed="false"/>
    <row r="8" s="154" customFormat="true" ht="14.25" hidden="false" customHeight="true" outlineLevel="0" collapsed="false">
      <c r="A8" s="136"/>
      <c r="B8" s="137"/>
      <c r="C8" s="151"/>
      <c r="D8" s="164" t="s">
        <v>90</v>
      </c>
      <c r="E8" s="164"/>
      <c r="F8" s="164" t="s">
        <v>91</v>
      </c>
      <c r="G8" s="164"/>
      <c r="H8" s="164"/>
      <c r="I8" s="165" t="s">
        <v>92</v>
      </c>
      <c r="J8" s="165"/>
      <c r="K8" s="165"/>
      <c r="L8" s="165"/>
      <c r="M8" s="139"/>
      <c r="N8" s="139"/>
      <c r="O8" s="139"/>
      <c r="P8" s="139"/>
      <c r="Q8" s="140"/>
      <c r="R8" s="139"/>
      <c r="S8" s="141"/>
      <c r="T8" s="141"/>
      <c r="U8" s="141"/>
      <c r="V8" s="141"/>
    </row>
    <row r="9" s="154" customFormat="true" ht="20.25" hidden="false" customHeight="true" outlineLevel="0" collapsed="false">
      <c r="A9" s="136"/>
      <c r="B9" s="137"/>
      <c r="C9" s="151"/>
      <c r="D9" s="166" t="s">
        <v>93</v>
      </c>
      <c r="E9" s="166" t="s">
        <v>94</v>
      </c>
      <c r="F9" s="166" t="s">
        <v>93</v>
      </c>
      <c r="G9" s="166"/>
      <c r="H9" s="167" t="s">
        <v>94</v>
      </c>
      <c r="I9" s="166" t="s">
        <v>93</v>
      </c>
      <c r="J9" s="166"/>
      <c r="K9" s="167" t="s">
        <v>94</v>
      </c>
      <c r="L9" s="167" t="s">
        <v>86</v>
      </c>
      <c r="M9" s="139"/>
      <c r="N9" s="139"/>
      <c r="O9" s="139"/>
      <c r="P9" s="139"/>
      <c r="Q9" s="140"/>
      <c r="R9" s="139"/>
      <c r="S9" s="141"/>
      <c r="T9" s="141"/>
      <c r="U9" s="141"/>
      <c r="V9" s="141"/>
    </row>
    <row r="10" customFormat="false" ht="12" hidden="false" customHeight="true" outlineLevel="0" collapsed="false">
      <c r="C10" s="168"/>
      <c r="D10" s="169" t="s">
        <v>95</v>
      </c>
      <c r="E10" s="169" t="s">
        <v>96</v>
      </c>
      <c r="F10" s="169" t="s">
        <v>97</v>
      </c>
      <c r="G10" s="169"/>
      <c r="H10" s="169" t="s">
        <v>98</v>
      </c>
      <c r="I10" s="169" t="s">
        <v>99</v>
      </c>
      <c r="J10" s="169"/>
      <c r="K10" s="169" t="s">
        <v>100</v>
      </c>
      <c r="L10" s="169" t="s">
        <v>101</v>
      </c>
      <c r="M10" s="170"/>
      <c r="N10" s="170"/>
      <c r="O10" s="170"/>
      <c r="P10" s="170"/>
      <c r="Q10" s="171"/>
      <c r="R10" s="170"/>
      <c r="S10" s="172"/>
      <c r="T10" s="172"/>
      <c r="U10" s="172"/>
      <c r="V10" s="172"/>
    </row>
    <row r="11" s="154" customFormat="true" ht="14.25" hidden="true" customHeight="false" outlineLevel="0" collapsed="false">
      <c r="A11" s="137"/>
      <c r="B11" s="137"/>
      <c r="C11" s="151"/>
      <c r="D11" s="173" t="n">
        <v>0</v>
      </c>
      <c r="E11" s="174"/>
      <c r="F11" s="175"/>
      <c r="G11" s="175"/>
      <c r="H11" s="176"/>
      <c r="I11" s="177"/>
      <c r="J11" s="175"/>
      <c r="K11" s="176"/>
      <c r="L11" s="178"/>
      <c r="M11" s="179" t="s">
        <v>102</v>
      </c>
      <c r="N11" s="139"/>
      <c r="O11" s="139"/>
      <c r="P11" s="139" t="s">
        <v>103</v>
      </c>
      <c r="Q11" s="140" t="s">
        <v>104</v>
      </c>
      <c r="R11" s="139" t="s">
        <v>105</v>
      </c>
      <c r="S11" s="141"/>
      <c r="T11" s="141"/>
      <c r="U11" s="141"/>
      <c r="V11" s="141"/>
    </row>
    <row r="12" s="192" customFormat="true" ht="0.95" hidden="false" customHeight="true" outlineLevel="0" collapsed="false">
      <c r="A12" s="180"/>
      <c r="B12" s="136" t="s">
        <v>106</v>
      </c>
      <c r="C12" s="181"/>
      <c r="D12" s="164" t="n">
        <v>1</v>
      </c>
      <c r="E12" s="182" t="s">
        <v>107</v>
      </c>
      <c r="F12" s="183"/>
      <c r="G12" s="164" t="n">
        <v>0</v>
      </c>
      <c r="H12" s="184"/>
      <c r="I12" s="185"/>
      <c r="J12" s="186" t="s">
        <v>108</v>
      </c>
      <c r="K12" s="187"/>
      <c r="L12" s="188"/>
      <c r="M12" s="139" t="e">
        <f aca="false">mergeValue()</f>
        <v>#VALUE!</v>
      </c>
      <c r="N12" s="142"/>
      <c r="O12" s="142"/>
      <c r="P12" s="139" t="e">
        <f aca="false">IF(ISERROR(MATCH(Q12,#NAME?,0)),"n","y")</f>
        <v>#N/A</v>
      </c>
      <c r="Q12" s="142" t="s">
        <v>107</v>
      </c>
      <c r="R12" s="139" t="str">
        <f aca="false">K12&amp;"("&amp;L12&amp;")"</f>
        <v>()</v>
      </c>
      <c r="S12" s="136"/>
      <c r="T12" s="136"/>
      <c r="U12" s="189"/>
      <c r="V12" s="136"/>
      <c r="W12" s="136"/>
      <c r="X12" s="136"/>
      <c r="Y12" s="190"/>
      <c r="Z12" s="190"/>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0"/>
      <c r="BW12" s="190"/>
      <c r="BX12" s="190"/>
      <c r="BY12" s="190"/>
      <c r="BZ12" s="190"/>
      <c r="CA12" s="190"/>
      <c r="CB12" s="190"/>
      <c r="CC12" s="190"/>
      <c r="CD12" s="190"/>
      <c r="CE12" s="190"/>
    </row>
    <row r="13" s="192" customFormat="true" ht="0.95" hidden="false" customHeight="true" outlineLevel="0" collapsed="false">
      <c r="A13" s="180"/>
      <c r="B13" s="136" t="s">
        <v>106</v>
      </c>
      <c r="C13" s="181"/>
      <c r="D13" s="164"/>
      <c r="E13" s="182"/>
      <c r="F13" s="193"/>
      <c r="G13" s="164" t="n">
        <v>1</v>
      </c>
      <c r="H13" s="194" t="s">
        <v>109</v>
      </c>
      <c r="I13" s="185"/>
      <c r="J13" s="186" t="s">
        <v>108</v>
      </c>
      <c r="K13" s="187"/>
      <c r="L13" s="188"/>
      <c r="M13" s="139" t="e">
        <f aca="false">mergeValue()</f>
        <v>#VALUE!</v>
      </c>
      <c r="N13" s="142"/>
      <c r="O13" s="142"/>
      <c r="P13" s="142"/>
      <c r="Q13" s="142"/>
      <c r="R13" s="139" t="str">
        <f aca="false">K13&amp;"("&amp;L13&amp;")"</f>
        <v>()</v>
      </c>
      <c r="S13" s="136"/>
      <c r="T13" s="136"/>
      <c r="U13" s="189"/>
      <c r="V13" s="136"/>
      <c r="W13" s="136"/>
      <c r="X13" s="136"/>
      <c r="Y13" s="190"/>
      <c r="Z13" s="190"/>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0"/>
      <c r="BW13" s="190"/>
      <c r="BX13" s="190"/>
      <c r="BY13" s="190"/>
      <c r="BZ13" s="190"/>
      <c r="CA13" s="190"/>
      <c r="CB13" s="190"/>
      <c r="CC13" s="190"/>
      <c r="CD13" s="190"/>
      <c r="CE13" s="190"/>
    </row>
    <row r="14" s="192" customFormat="true" ht="15" hidden="false" customHeight="true" outlineLevel="0" collapsed="false">
      <c r="A14" s="180"/>
      <c r="B14" s="136" t="s">
        <v>106</v>
      </c>
      <c r="C14" s="181"/>
      <c r="D14" s="164"/>
      <c r="E14" s="182"/>
      <c r="F14" s="193"/>
      <c r="G14" s="164"/>
      <c r="H14" s="194"/>
      <c r="I14" s="195"/>
      <c r="J14" s="164" t="n">
        <v>1</v>
      </c>
      <c r="K14" s="196" t="s">
        <v>109</v>
      </c>
      <c r="L14" s="197" t="s">
        <v>110</v>
      </c>
      <c r="M14" s="139" t="e">
        <f aca="false">mergeValue()</f>
        <v>#VALUE!</v>
      </c>
      <c r="N14" s="142"/>
      <c r="O14" s="142"/>
      <c r="P14" s="142"/>
      <c r="Q14" s="142"/>
      <c r="R14" s="139" t="str">
        <f aca="false">K14&amp;" ("&amp;L14&amp;")"</f>
        <v>город Ярославль (78701000)</v>
      </c>
      <c r="S14" s="136"/>
      <c r="T14" s="136"/>
      <c r="U14" s="189"/>
      <c r="V14" s="136"/>
      <c r="W14" s="136"/>
      <c r="X14" s="136"/>
      <c r="Y14" s="190"/>
      <c r="Z14" s="190"/>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0"/>
      <c r="BW14" s="190"/>
      <c r="BX14" s="190"/>
      <c r="BY14" s="190"/>
      <c r="BZ14" s="190"/>
      <c r="CA14" s="190"/>
      <c r="CB14" s="190"/>
      <c r="CC14" s="190"/>
      <c r="CD14" s="190"/>
      <c r="CE14" s="190"/>
    </row>
    <row r="15" s="192" customFormat="true" ht="0.95" hidden="false" customHeight="true" outlineLevel="0" collapsed="false">
      <c r="A15" s="180"/>
      <c r="B15" s="136" t="s">
        <v>106</v>
      </c>
      <c r="C15" s="181"/>
      <c r="D15" s="164" t="n">
        <v>2</v>
      </c>
      <c r="E15" s="182" t="s">
        <v>111</v>
      </c>
      <c r="F15" s="183"/>
      <c r="G15" s="164" t="n">
        <v>0</v>
      </c>
      <c r="H15" s="184"/>
      <c r="I15" s="185"/>
      <c r="J15" s="186" t="s">
        <v>108</v>
      </c>
      <c r="K15" s="187"/>
      <c r="L15" s="188"/>
      <c r="M15" s="139" t="e">
        <f aca="false">mergeValue()</f>
        <v>#VALUE!</v>
      </c>
      <c r="N15" s="142"/>
      <c r="O15" s="142"/>
      <c r="P15" s="139" t="e">
        <f aca="false">IF(ISERROR(MATCH(Q15,#NAME?,0)),"n","y")</f>
        <v>#N/A</v>
      </c>
      <c r="Q15" s="142" t="s">
        <v>111</v>
      </c>
      <c r="R15" s="139" t="str">
        <f aca="false">K15&amp;"("&amp;L15&amp;")"</f>
        <v>()</v>
      </c>
      <c r="S15" s="136"/>
      <c r="T15" s="136"/>
      <c r="U15" s="189"/>
      <c r="V15" s="136"/>
      <c r="W15" s="136"/>
      <c r="X15" s="136"/>
      <c r="Y15" s="190"/>
      <c r="Z15" s="190"/>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0"/>
      <c r="BW15" s="190"/>
      <c r="BX15" s="190"/>
      <c r="BY15" s="190"/>
      <c r="BZ15" s="190"/>
      <c r="CA15" s="190"/>
      <c r="CB15" s="190"/>
      <c r="CC15" s="190"/>
      <c r="CD15" s="190"/>
      <c r="CE15" s="190"/>
    </row>
    <row r="16" s="192" customFormat="true" ht="0.95" hidden="false" customHeight="true" outlineLevel="0" collapsed="false">
      <c r="A16" s="180"/>
      <c r="B16" s="136" t="s">
        <v>106</v>
      </c>
      <c r="C16" s="181"/>
      <c r="D16" s="164"/>
      <c r="E16" s="182"/>
      <c r="F16" s="193"/>
      <c r="G16" s="164" t="n">
        <v>1</v>
      </c>
      <c r="H16" s="194" t="s">
        <v>112</v>
      </c>
      <c r="I16" s="185"/>
      <c r="J16" s="186" t="s">
        <v>108</v>
      </c>
      <c r="K16" s="187"/>
      <c r="L16" s="188"/>
      <c r="M16" s="139" t="e">
        <f aca="false">mergeValue()</f>
        <v>#VALUE!</v>
      </c>
      <c r="N16" s="142"/>
      <c r="O16" s="142"/>
      <c r="P16" s="142"/>
      <c r="Q16" s="142"/>
      <c r="R16" s="139" t="str">
        <f aca="false">K16&amp;"("&amp;L16&amp;")"</f>
        <v>()</v>
      </c>
      <c r="S16" s="136"/>
      <c r="T16" s="136"/>
      <c r="U16" s="189"/>
      <c r="V16" s="136"/>
      <c r="W16" s="136"/>
      <c r="X16" s="136"/>
      <c r="Y16" s="190"/>
      <c r="Z16" s="190"/>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0"/>
      <c r="BW16" s="190"/>
      <c r="BX16" s="190"/>
      <c r="BY16" s="190"/>
      <c r="BZ16" s="190"/>
      <c r="CA16" s="190"/>
      <c r="CB16" s="190"/>
      <c r="CC16" s="190"/>
      <c r="CD16" s="190"/>
      <c r="CE16" s="190"/>
    </row>
    <row r="17" s="192" customFormat="true" ht="15" hidden="false" customHeight="true" outlineLevel="0" collapsed="false">
      <c r="A17" s="180"/>
      <c r="B17" s="136" t="s">
        <v>106</v>
      </c>
      <c r="C17" s="181"/>
      <c r="D17" s="164"/>
      <c r="E17" s="182"/>
      <c r="F17" s="193"/>
      <c r="G17" s="164"/>
      <c r="H17" s="194"/>
      <c r="I17" s="195"/>
      <c r="J17" s="164" t="n">
        <v>1</v>
      </c>
      <c r="K17" s="196" t="s">
        <v>113</v>
      </c>
      <c r="L17" s="197" t="s">
        <v>114</v>
      </c>
      <c r="M17" s="139" t="e">
        <f aca="false">mergeValue()</f>
        <v>#VALUE!</v>
      </c>
      <c r="N17" s="142"/>
      <c r="O17" s="142"/>
      <c r="P17" s="142"/>
      <c r="Q17" s="142"/>
      <c r="R17" s="139" t="str">
        <f aca="false">K17&amp;" ("&amp;L17&amp;")"</f>
        <v>Семибратово сельское поселение (78637447)</v>
      </c>
      <c r="S17" s="136"/>
      <c r="T17" s="136"/>
      <c r="U17" s="189"/>
      <c r="V17" s="136"/>
      <c r="W17" s="136"/>
      <c r="X17" s="136"/>
      <c r="Y17" s="190"/>
      <c r="Z17" s="190"/>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0"/>
      <c r="BW17" s="190"/>
      <c r="BX17" s="190"/>
      <c r="BY17" s="190"/>
      <c r="BZ17" s="190"/>
      <c r="CA17" s="190"/>
      <c r="CB17" s="190"/>
      <c r="CC17" s="190"/>
      <c r="CD17" s="190"/>
      <c r="CE17" s="190"/>
    </row>
    <row r="18" s="192" customFormat="true" ht="0.95" hidden="false" customHeight="true" outlineLevel="0" collapsed="false">
      <c r="A18" s="180"/>
      <c r="B18" s="136" t="s">
        <v>106</v>
      </c>
      <c r="C18" s="181"/>
      <c r="D18" s="164" t="n">
        <v>3</v>
      </c>
      <c r="E18" s="182" t="s">
        <v>115</v>
      </c>
      <c r="F18" s="183"/>
      <c r="G18" s="164" t="n">
        <v>0</v>
      </c>
      <c r="H18" s="184"/>
      <c r="I18" s="185"/>
      <c r="J18" s="186" t="s">
        <v>108</v>
      </c>
      <c r="K18" s="187"/>
      <c r="L18" s="188"/>
      <c r="M18" s="139" t="e">
        <f aca="false">mergeValue()</f>
        <v>#VALUE!</v>
      </c>
      <c r="N18" s="142"/>
      <c r="O18" s="142"/>
      <c r="P18" s="139" t="e">
        <f aca="false">IF(ISERROR(MATCH(Q18,#NAME?,0)),"n","y")</f>
        <v>#N/A</v>
      </c>
      <c r="Q18" s="142" t="s">
        <v>115</v>
      </c>
      <c r="R18" s="139" t="str">
        <f aca="false">K18&amp;"("&amp;L18&amp;")"</f>
        <v>()</v>
      </c>
      <c r="S18" s="136"/>
      <c r="T18" s="136"/>
      <c r="U18" s="189"/>
      <c r="V18" s="136"/>
      <c r="W18" s="136"/>
      <c r="X18" s="136"/>
      <c r="Y18" s="190"/>
      <c r="Z18" s="190"/>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0"/>
      <c r="BW18" s="190"/>
      <c r="BX18" s="190"/>
      <c r="BY18" s="190"/>
      <c r="BZ18" s="190"/>
      <c r="CA18" s="190"/>
      <c r="CB18" s="190"/>
      <c r="CC18" s="190"/>
      <c r="CD18" s="190"/>
      <c r="CE18" s="190"/>
    </row>
    <row r="19" s="192" customFormat="true" ht="0.95" hidden="false" customHeight="true" outlineLevel="0" collapsed="false">
      <c r="A19" s="180"/>
      <c r="B19" s="136" t="s">
        <v>106</v>
      </c>
      <c r="C19" s="181"/>
      <c r="D19" s="164"/>
      <c r="E19" s="182"/>
      <c r="F19" s="193"/>
      <c r="G19" s="164" t="n">
        <v>1</v>
      </c>
      <c r="H19" s="194" t="s">
        <v>116</v>
      </c>
      <c r="I19" s="185"/>
      <c r="J19" s="186" t="s">
        <v>108</v>
      </c>
      <c r="K19" s="187"/>
      <c r="L19" s="188"/>
      <c r="M19" s="139" t="e">
        <f aca="false">mergeValue()</f>
        <v>#VALUE!</v>
      </c>
      <c r="N19" s="142"/>
      <c r="O19" s="142"/>
      <c r="P19" s="142"/>
      <c r="Q19" s="142"/>
      <c r="R19" s="139" t="str">
        <f aca="false">K19&amp;"("&amp;L19&amp;")"</f>
        <v>()</v>
      </c>
      <c r="S19" s="136"/>
      <c r="T19" s="136"/>
      <c r="U19" s="189"/>
      <c r="V19" s="136"/>
      <c r="W19" s="136"/>
      <c r="X19" s="136"/>
      <c r="Y19" s="190"/>
      <c r="Z19" s="190"/>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0"/>
      <c r="BW19" s="190"/>
      <c r="BX19" s="190"/>
      <c r="BY19" s="190"/>
      <c r="BZ19" s="190"/>
      <c r="CA19" s="190"/>
      <c r="CB19" s="190"/>
      <c r="CC19" s="190"/>
      <c r="CD19" s="190"/>
      <c r="CE19" s="190"/>
    </row>
    <row r="20" s="192" customFormat="true" ht="15" hidden="false" customHeight="true" outlineLevel="0" collapsed="false">
      <c r="A20" s="180"/>
      <c r="B20" s="136" t="s">
        <v>106</v>
      </c>
      <c r="C20" s="181"/>
      <c r="D20" s="164"/>
      <c r="E20" s="182"/>
      <c r="F20" s="193"/>
      <c r="G20" s="164"/>
      <c r="H20" s="194"/>
      <c r="I20" s="195"/>
      <c r="J20" s="164" t="n">
        <v>1</v>
      </c>
      <c r="K20" s="196" t="s">
        <v>116</v>
      </c>
      <c r="L20" s="197" t="s">
        <v>117</v>
      </c>
      <c r="M20" s="139" t="e">
        <f aca="false">mergeValue()</f>
        <v>#VALUE!</v>
      </c>
      <c r="N20" s="142"/>
      <c r="O20" s="142"/>
      <c r="P20" s="142"/>
      <c r="Q20" s="142"/>
      <c r="R20" s="139" t="str">
        <f aca="false">K20&amp;" ("&amp;L20&amp;")"</f>
        <v>Угличский муниципальный район (78646000)</v>
      </c>
      <c r="S20" s="136"/>
      <c r="T20" s="136"/>
      <c r="U20" s="189"/>
      <c r="V20" s="136"/>
      <c r="W20" s="136"/>
      <c r="X20" s="136"/>
      <c r="Y20" s="190"/>
      <c r="Z20" s="190"/>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0"/>
      <c r="BW20" s="190"/>
      <c r="BX20" s="190"/>
      <c r="BY20" s="190"/>
      <c r="BZ20" s="190"/>
      <c r="CA20" s="190"/>
      <c r="CB20" s="190"/>
      <c r="CC20" s="190"/>
      <c r="CD20" s="190"/>
      <c r="CE20" s="190"/>
    </row>
    <row r="21" s="154" customFormat="true" ht="0.95" hidden="false" customHeight="true" outlineLevel="0" collapsed="false">
      <c r="A21" s="137"/>
      <c r="B21" s="137" t="s">
        <v>118</v>
      </c>
      <c r="C21" s="151"/>
      <c r="D21" s="185"/>
      <c r="E21" s="198"/>
      <c r="F21" s="199"/>
      <c r="G21" s="199"/>
      <c r="H21" s="199"/>
      <c r="I21" s="199"/>
      <c r="J21" s="199"/>
      <c r="K21" s="199"/>
      <c r="L21" s="200"/>
      <c r="M21" s="179"/>
      <c r="N21" s="139"/>
      <c r="O21" s="139"/>
      <c r="P21" s="139"/>
      <c r="Q21" s="140" t="s">
        <v>119</v>
      </c>
      <c r="R21" s="139"/>
      <c r="S21" s="141"/>
      <c r="T21" s="141"/>
      <c r="U21" s="141"/>
      <c r="V21" s="141"/>
    </row>
    <row r="22" s="154" customFormat="true" ht="21" hidden="false" customHeight="true" outlineLevel="0" collapsed="false">
      <c r="A22" s="136"/>
      <c r="B22" s="137"/>
      <c r="C22" s="138"/>
      <c r="D22" s="201"/>
      <c r="E22" s="201"/>
      <c r="F22" s="201"/>
      <c r="G22" s="201"/>
      <c r="H22" s="201"/>
      <c r="I22" s="201"/>
      <c r="J22" s="201"/>
      <c r="K22" s="201"/>
      <c r="L22" s="201"/>
      <c r="M22" s="139"/>
      <c r="N22" s="139"/>
      <c r="O22" s="139"/>
      <c r="P22" s="139"/>
      <c r="Q22" s="140"/>
      <c r="R22" s="139"/>
      <c r="S22" s="141"/>
      <c r="T22" s="141"/>
      <c r="U22" s="141"/>
      <c r="V22" s="141"/>
    </row>
    <row r="23" s="154" customFormat="true" ht="14.25" hidden="false" customHeight="false" outlineLevel="0" collapsed="false">
      <c r="A23" s="136"/>
      <c r="B23" s="137"/>
      <c r="C23" s="138"/>
      <c r="D23" s="137"/>
      <c r="E23" s="137"/>
      <c r="F23" s="137"/>
      <c r="G23" s="137"/>
      <c r="H23" s="137"/>
      <c r="I23" s="137"/>
      <c r="J23" s="137"/>
      <c r="K23" s="137"/>
      <c r="L23" s="137"/>
      <c r="M23" s="139"/>
      <c r="N23" s="139"/>
      <c r="O23" s="139"/>
      <c r="P23" s="139"/>
      <c r="Q23" s="140"/>
      <c r="R23" s="139"/>
      <c r="S23" s="141"/>
      <c r="T23" s="141"/>
      <c r="U23" s="141"/>
      <c r="V23" s="141"/>
    </row>
    <row r="24" s="154" customFormat="true" ht="0.75" hidden="false" customHeight="true" outlineLevel="0" collapsed="false">
      <c r="A24" s="136"/>
      <c r="B24" s="137"/>
      <c r="C24" s="138"/>
      <c r="D24" s="137"/>
      <c r="E24" s="137"/>
      <c r="F24" s="137"/>
      <c r="G24" s="137"/>
      <c r="H24" s="137"/>
      <c r="I24" s="137"/>
      <c r="J24" s="137"/>
      <c r="K24" s="137"/>
      <c r="L24" s="137"/>
      <c r="M24" s="139"/>
      <c r="N24" s="139"/>
      <c r="O24" s="139"/>
      <c r="P24" s="139"/>
      <c r="Q24" s="140"/>
      <c r="R24" s="139"/>
      <c r="S24" s="141"/>
      <c r="T24" s="141"/>
      <c r="U24" s="141"/>
      <c r="V24" s="141"/>
    </row>
    <row r="25" s="203" customFormat="true" ht="10.5" hidden="false" customHeight="false" outlineLevel="0" collapsed="false">
      <c r="A25" s="202"/>
      <c r="C25" s="204"/>
      <c r="D25" s="205"/>
      <c r="E25" s="205"/>
      <c r="M25" s="139"/>
      <c r="N25" s="139"/>
      <c r="O25" s="139"/>
      <c r="P25" s="139"/>
      <c r="Q25" s="140"/>
      <c r="R25" s="139"/>
      <c r="S25" s="141"/>
      <c r="T25" s="141"/>
      <c r="U25" s="141"/>
      <c r="V25" s="141"/>
    </row>
    <row r="26" s="203" customFormat="true" ht="10.5" hidden="false" customHeight="false" outlineLevel="0" collapsed="false">
      <c r="A26" s="202"/>
      <c r="C26" s="204"/>
      <c r="D26" s="205"/>
      <c r="E26" s="205"/>
      <c r="M26" s="139"/>
      <c r="N26" s="139"/>
      <c r="O26" s="139"/>
      <c r="P26" s="139"/>
      <c r="Q26" s="140"/>
      <c r="R26" s="139"/>
      <c r="S26" s="141"/>
      <c r="T26" s="141"/>
      <c r="U26" s="141"/>
      <c r="V26" s="141"/>
    </row>
  </sheetData>
  <sheetProtection sheet="true" password="fa9c" objects="true" scenarios="true" formatColumns="false" formatRows="false"/>
  <mergeCells count="28">
    <mergeCell ref="D4:H4"/>
    <mergeCell ref="D6:E6"/>
    <mergeCell ref="F6:G6"/>
    <mergeCell ref="D8:E8"/>
    <mergeCell ref="F8:H8"/>
    <mergeCell ref="I8:L8"/>
    <mergeCell ref="F9:G9"/>
    <mergeCell ref="I9:J9"/>
    <mergeCell ref="F10:G10"/>
    <mergeCell ref="I10:J10"/>
    <mergeCell ref="C12:C14"/>
    <mergeCell ref="D12:D14"/>
    <mergeCell ref="E12:E14"/>
    <mergeCell ref="F13:F14"/>
    <mergeCell ref="G13:G14"/>
    <mergeCell ref="H13:H14"/>
    <mergeCell ref="C15:C17"/>
    <mergeCell ref="D15:D17"/>
    <mergeCell ref="E15:E17"/>
    <mergeCell ref="F16:F17"/>
    <mergeCell ref="G16:G17"/>
    <mergeCell ref="H16:H17"/>
    <mergeCell ref="C18:C20"/>
    <mergeCell ref="D18:D20"/>
    <mergeCell ref="E18:E20"/>
    <mergeCell ref="F19:F20"/>
    <mergeCell ref="G19:G20"/>
    <mergeCell ref="H19:H20"/>
  </mergeCells>
  <dataValidations count="1">
    <dataValidation allowBlank="true" error="Допускается ввод не более 900 символов!" errorTitle="Ошибка" operator="lessThanOrEqual" showDropDown="false" showErrorMessage="true" showInputMessage="true" sqref="E12 E15 E18" type="textLength">
      <formula1>900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0.xml><?xml version="1.0" encoding="utf-8"?>
<worksheet xmlns="http://schemas.openxmlformats.org/spreadsheetml/2006/main" xmlns:r="http://schemas.openxmlformats.org/officeDocument/2006/relationships">
  <sheetPr filterMode="false">
    <tabColor rgb="FFFFCC99"/>
    <pageSetUpPr fitToPage="false"/>
  </sheetPr>
  <dimension ref="A1:B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 min="1" style="666" width="9.14"/>
    <col collapsed="false" customWidth="true" hidden="false" outlineLevel="0" max="2" min="2" style="666" width="65.28"/>
    <col collapsed="false" customWidth="true" hidden="false" outlineLevel="0" max="3" min="3" style="666" width="41"/>
    <col collapsed="false" customWidth="false" hidden="false" outlineLevel="0" max="1024" min="4" style="666" width="9.14"/>
  </cols>
  <sheetData>
    <row r="1" customFormat="false" ht="11.25" hidden="false" customHeight="false" outlineLevel="0" collapsed="false">
      <c r="A1" s="666" t="s">
        <v>715</v>
      </c>
      <c r="B1" s="666" t="s">
        <v>716</v>
      </c>
    </row>
    <row r="2" customFormat="false" ht="11.25" hidden="false" customHeight="false" outlineLevel="0" collapsed="false">
      <c r="A2" s="666" t="n">
        <v>4213775</v>
      </c>
      <c r="B2" s="666" t="s">
        <v>427</v>
      </c>
    </row>
    <row r="3" customFormat="false" ht="11.25" hidden="false" customHeight="false" outlineLevel="0" collapsed="false">
      <c r="A3" s="666" t="n">
        <v>4213784</v>
      </c>
      <c r="B3" s="666" t="s">
        <v>140</v>
      </c>
    </row>
    <row r="4" customFormat="false" ht="11.25" hidden="false" customHeight="false" outlineLevel="0" collapsed="false">
      <c r="A4" s="666" t="n">
        <v>4213781</v>
      </c>
      <c r="B4" s="666" t="s">
        <v>452</v>
      </c>
    </row>
    <row r="5" customFormat="false" ht="11.25" hidden="false" customHeight="false" outlineLevel="0" collapsed="false">
      <c r="A5" s="666" t="n">
        <v>4213776</v>
      </c>
      <c r="B5" s="666" t="s">
        <v>147</v>
      </c>
    </row>
    <row r="6" customFormat="false" ht="11.25" hidden="false" customHeight="false" outlineLevel="0" collapsed="false">
      <c r="A6" s="666" t="n">
        <v>4213777</v>
      </c>
      <c r="B6" s="666" t="s">
        <v>516</v>
      </c>
    </row>
    <row r="7" customFormat="false" ht="11.25" hidden="false" customHeight="false" outlineLevel="0" collapsed="false">
      <c r="A7" s="666" t="n">
        <v>4213778</v>
      </c>
      <c r="B7" s="666" t="s">
        <v>145</v>
      </c>
    </row>
    <row r="8" customFormat="false" ht="11.25" hidden="false" customHeight="false" outlineLevel="0" collapsed="false">
      <c r="A8" s="666" t="n">
        <v>4213780</v>
      </c>
      <c r="B8" s="666" t="s">
        <v>434</v>
      </c>
    </row>
    <row r="9" customFormat="false" ht="11.25" hidden="false" customHeight="false" outlineLevel="0" collapsed="false">
      <c r="A9" s="666" t="n">
        <v>4213779</v>
      </c>
      <c r="B9" s="666" t="s">
        <v>459</v>
      </c>
    </row>
    <row r="10" customFormat="false" ht="11.25" hidden="false" customHeight="false" outlineLevel="0" collapsed="false">
      <c r="A10" s="666" t="n">
        <v>4213783</v>
      </c>
      <c r="B10" s="666" t="s">
        <v>481</v>
      </c>
    </row>
    <row r="11" customFormat="false" ht="11.25" hidden="false" customHeight="false" outlineLevel="0" collapsed="false">
      <c r="A11" s="666" t="n">
        <v>4213782</v>
      </c>
      <c r="B11" s="666" t="s">
        <v>502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sheetPr filterMode="false">
    <tabColor rgb="FFFFCC99"/>
    <pageSetUpPr fitToPage="false"/>
  </sheetPr>
  <dimension ref="A1:B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 min="1" style="666" width="9.14"/>
    <col collapsed="false" customWidth="true" hidden="false" outlineLevel="0" max="2" min="2" style="666" width="65.28"/>
    <col collapsed="false" customWidth="true" hidden="false" outlineLevel="0" max="3" min="3" style="666" width="41"/>
    <col collapsed="false" customWidth="false" hidden="false" outlineLevel="0" max="1024" min="4" style="666" width="9.14"/>
  </cols>
  <sheetData>
    <row r="1" customFormat="false" ht="11.25" hidden="false" customHeight="false" outlineLevel="0" collapsed="false">
      <c r="A1" s="666" t="s">
        <v>715</v>
      </c>
      <c r="B1" s="666" t="s">
        <v>717</v>
      </c>
    </row>
    <row r="2" customFormat="false" ht="11.25" hidden="false" customHeight="false" outlineLevel="0" collapsed="false">
      <c r="A2" s="666" t="n">
        <v>4190064</v>
      </c>
      <c r="B2" s="666" t="s">
        <v>141</v>
      </c>
    </row>
    <row r="3" customFormat="false" ht="11.25" hidden="false" customHeight="false" outlineLevel="0" collapsed="false">
      <c r="A3" s="666" t="n">
        <v>4190065</v>
      </c>
      <c r="B3" s="666" t="s">
        <v>718</v>
      </c>
    </row>
    <row r="4" customFormat="false" ht="11.25" hidden="false" customHeight="false" outlineLevel="0" collapsed="false">
      <c r="A4" s="666" t="n">
        <v>4190066</v>
      </c>
      <c r="B4" s="666" t="s">
        <v>719</v>
      </c>
    </row>
    <row r="5" customFormat="false" ht="11.25" hidden="false" customHeight="false" outlineLevel="0" collapsed="false">
      <c r="A5" s="666" t="n">
        <v>4190067</v>
      </c>
      <c r="B5" s="666" t="s">
        <v>148</v>
      </c>
    </row>
    <row r="6" customFormat="false" ht="11.25" hidden="false" customHeight="false" outlineLevel="0" collapsed="false">
      <c r="A6" s="666" t="n">
        <v>4190068</v>
      </c>
      <c r="B6" s="666" t="s">
        <v>146</v>
      </c>
    </row>
    <row r="7" customFormat="false" ht="11.25" hidden="false" customHeight="false" outlineLevel="0" collapsed="false">
      <c r="A7" s="666" t="n">
        <v>4190069</v>
      </c>
      <c r="B7" s="666" t="s">
        <v>720</v>
      </c>
    </row>
    <row r="8" customFormat="false" ht="11.25" hidden="false" customHeight="false" outlineLevel="0" collapsed="false">
      <c r="A8" s="666" t="n">
        <v>4190070</v>
      </c>
      <c r="B8" s="666" t="s">
        <v>721</v>
      </c>
    </row>
    <row r="9" customFormat="false" ht="11.25" hidden="false" customHeight="false" outlineLevel="0" collapsed="false">
      <c r="A9" s="666" t="n">
        <v>4190071</v>
      </c>
      <c r="B9" s="666" t="s">
        <v>722</v>
      </c>
    </row>
    <row r="10" customFormat="false" ht="11.25" hidden="false" customHeight="false" outlineLevel="0" collapsed="false">
      <c r="A10" s="666" t="n">
        <v>4190072</v>
      </c>
      <c r="B10" s="666" t="s">
        <v>723</v>
      </c>
    </row>
    <row r="11" customFormat="false" ht="11.25" hidden="false" customHeight="false" outlineLevel="0" collapsed="false">
      <c r="A11" s="666" t="n">
        <v>4190073</v>
      </c>
      <c r="B11" s="666" t="s">
        <v>724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2.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2.75" zeroHeight="false" outlineLevelRow="0" outlineLevelCol="0"/>
  <cols>
    <col collapsed="false" customWidth="false" hidden="false" outlineLevel="0" max="1024" min="1" style="707" width="9.14"/>
  </cols>
  <sheetData>
    <row r="1" customFormat="false" ht="12.75" hidden="false" customHeight="false" outlineLevel="0" collapsed="false">
      <c r="A1" s="708"/>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3.xml><?xml version="1.0" encoding="utf-8"?>
<worksheet xmlns="http://schemas.openxmlformats.org/spreadsheetml/2006/main" xmlns:r="http://schemas.openxmlformats.org/officeDocument/2006/relationships">
  <sheetPr filterMode="false">
    <tabColor rgb="FFFFCC99"/>
    <pageSetUpPr fitToPage="false"/>
  </sheetPr>
  <dimension ref="A1:B25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true" hidden="false" outlineLevel="0" max="1" min="1" style="700" width="36.28"/>
    <col collapsed="false" customWidth="true" hidden="false" outlineLevel="0" max="2" min="2" style="700" width="21.15"/>
    <col collapsed="false" customWidth="false" hidden="false" outlineLevel="0" max="1024" min="3" style="709" width="9.14"/>
  </cols>
  <sheetData>
    <row r="1" customFormat="false" ht="11.25" hidden="false" customHeight="false" outlineLevel="0" collapsed="false">
      <c r="A1" s="710" t="s">
        <v>725</v>
      </c>
      <c r="B1" s="710" t="s">
        <v>726</v>
      </c>
    </row>
    <row r="2" customFormat="false" ht="11.25" hidden="false" customHeight="false" outlineLevel="0" collapsed="false">
      <c r="A2" s="2" t="s">
        <v>727</v>
      </c>
      <c r="B2" s="2" t="s">
        <v>728</v>
      </c>
    </row>
    <row r="3" customFormat="false" ht="11.25" hidden="false" customHeight="false" outlineLevel="0" collapsed="false">
      <c r="A3" s="2" t="s">
        <v>729</v>
      </c>
      <c r="B3" s="2" t="s">
        <v>730</v>
      </c>
    </row>
    <row r="4" customFormat="false" ht="11.25" hidden="false" customHeight="false" outlineLevel="0" collapsed="false">
      <c r="A4" s="2" t="s">
        <v>731</v>
      </c>
      <c r="B4" s="2" t="s">
        <v>732</v>
      </c>
    </row>
    <row r="5" customFormat="false" ht="11.25" hidden="false" customHeight="false" outlineLevel="0" collapsed="false">
      <c r="A5" s="2" t="s">
        <v>733</v>
      </c>
      <c r="B5" s="2" t="s">
        <v>734</v>
      </c>
    </row>
    <row r="6" customFormat="false" ht="11.25" hidden="false" customHeight="false" outlineLevel="0" collapsed="false">
      <c r="A6" s="2" t="s">
        <v>735</v>
      </c>
      <c r="B6" s="2" t="s">
        <v>736</v>
      </c>
    </row>
    <row r="7" customFormat="false" ht="11.25" hidden="false" customHeight="false" outlineLevel="0" collapsed="false">
      <c r="A7" s="2" t="s">
        <v>737</v>
      </c>
      <c r="B7" s="2" t="s">
        <v>738</v>
      </c>
    </row>
    <row r="8" customFormat="false" ht="11.25" hidden="false" customHeight="false" outlineLevel="0" collapsed="false">
      <c r="A8" s="2" t="s">
        <v>739</v>
      </c>
      <c r="B8" s="2" t="s">
        <v>740</v>
      </c>
    </row>
    <row r="9" customFormat="false" ht="11.25" hidden="false" customHeight="false" outlineLevel="0" collapsed="false">
      <c r="A9" s="2" t="s">
        <v>741</v>
      </c>
      <c r="B9" s="2" t="s">
        <v>742</v>
      </c>
    </row>
    <row r="10" customFormat="false" ht="11.25" hidden="false" customHeight="false" outlineLevel="0" collapsed="false">
      <c r="A10" s="2" t="s">
        <v>743</v>
      </c>
      <c r="B10" s="2" t="s">
        <v>744</v>
      </c>
    </row>
    <row r="11" customFormat="false" ht="11.25" hidden="false" customHeight="false" outlineLevel="0" collapsed="false">
      <c r="A11" s="2" t="s">
        <v>745</v>
      </c>
      <c r="B11" s="2" t="s">
        <v>746</v>
      </c>
    </row>
    <row r="12" customFormat="false" ht="11.25" hidden="false" customHeight="false" outlineLevel="0" collapsed="false">
      <c r="A12" s="2" t="s">
        <v>747</v>
      </c>
      <c r="B12" s="2" t="s">
        <v>748</v>
      </c>
    </row>
    <row r="13" customFormat="false" ht="11.25" hidden="false" customHeight="false" outlineLevel="0" collapsed="false">
      <c r="A13" s="2" t="s">
        <v>749</v>
      </c>
      <c r="B13" s="2" t="s">
        <v>750</v>
      </c>
    </row>
    <row r="14" customFormat="false" ht="11.25" hidden="false" customHeight="false" outlineLevel="0" collapsed="false">
      <c r="A14" s="2" t="s">
        <v>751</v>
      </c>
      <c r="B14" s="2" t="s">
        <v>752</v>
      </c>
    </row>
    <row r="15" customFormat="false" ht="11.25" hidden="false" customHeight="false" outlineLevel="0" collapsed="false">
      <c r="A15" s="2" t="s">
        <v>753</v>
      </c>
      <c r="B15" s="2" t="s">
        <v>754</v>
      </c>
    </row>
    <row r="16" customFormat="false" ht="11.25" hidden="false" customHeight="false" outlineLevel="0" collapsed="false">
      <c r="A16" s="2" t="s">
        <v>755</v>
      </c>
      <c r="B16" s="2" t="s">
        <v>756</v>
      </c>
    </row>
    <row r="17" customFormat="false" ht="11.25" hidden="false" customHeight="false" outlineLevel="0" collapsed="false">
      <c r="A17" s="2" t="s">
        <v>757</v>
      </c>
      <c r="B17" s="2" t="s">
        <v>758</v>
      </c>
    </row>
    <row r="18" customFormat="false" ht="11.25" hidden="false" customHeight="false" outlineLevel="0" collapsed="false">
      <c r="A18" s="2" t="s">
        <v>759</v>
      </c>
      <c r="B18" s="2" t="s">
        <v>760</v>
      </c>
    </row>
    <row r="19" customFormat="false" ht="11.25" hidden="false" customHeight="false" outlineLevel="0" collapsed="false">
      <c r="A19" s="2" t="s">
        <v>761</v>
      </c>
      <c r="B19" s="2" t="s">
        <v>762</v>
      </c>
    </row>
    <row r="20" customFormat="false" ht="11.25" hidden="false" customHeight="false" outlineLevel="0" collapsed="false">
      <c r="A20" s="2" t="s">
        <v>763</v>
      </c>
      <c r="B20" s="2" t="s">
        <v>764</v>
      </c>
    </row>
    <row r="21" customFormat="false" ht="11.25" hidden="false" customHeight="false" outlineLevel="0" collapsed="false">
      <c r="A21" s="2" t="s">
        <v>765</v>
      </c>
      <c r="B21" s="2" t="s">
        <v>766</v>
      </c>
    </row>
    <row r="22" customFormat="false" ht="11.25" hidden="false" customHeight="false" outlineLevel="0" collapsed="false">
      <c r="A22" s="2" t="s">
        <v>767</v>
      </c>
      <c r="B22" s="2" t="s">
        <v>768</v>
      </c>
    </row>
    <row r="23" customFormat="false" ht="11.25" hidden="false" customHeight="false" outlineLevel="0" collapsed="false">
      <c r="A23" s="2" t="s">
        <v>769</v>
      </c>
      <c r="B23" s="2" t="s">
        <v>770</v>
      </c>
    </row>
    <row r="24" customFormat="false" ht="11.25" hidden="false" customHeight="false" outlineLevel="0" collapsed="false">
      <c r="A24" s="2" t="s">
        <v>771</v>
      </c>
      <c r="B24" s="2" t="s">
        <v>772</v>
      </c>
    </row>
    <row r="25" customFormat="false" ht="11.25" hidden="false" customHeight="false" outlineLevel="0" collapsed="false">
      <c r="A25" s="2" t="s">
        <v>773</v>
      </c>
      <c r="B25" s="2" t="s">
        <v>774</v>
      </c>
    </row>
    <row r="26" customFormat="false" ht="11.25" hidden="false" customHeight="false" outlineLevel="0" collapsed="false">
      <c r="A26" s="2" t="s">
        <v>775</v>
      </c>
      <c r="B26" s="2" t="s">
        <v>776</v>
      </c>
    </row>
    <row r="27" customFormat="false" ht="11.25" hidden="false" customHeight="false" outlineLevel="0" collapsed="false">
      <c r="A27" s="2" t="s">
        <v>777</v>
      </c>
      <c r="B27" s="2" t="s">
        <v>778</v>
      </c>
    </row>
    <row r="28" customFormat="false" ht="11.25" hidden="false" customHeight="false" outlineLevel="0" collapsed="false">
      <c r="A28" s="2" t="s">
        <v>779</v>
      </c>
      <c r="B28" s="2" t="s">
        <v>780</v>
      </c>
    </row>
    <row r="29" customFormat="false" ht="11.25" hidden="false" customHeight="false" outlineLevel="0" collapsed="false">
      <c r="A29" s="2" t="s">
        <v>781</v>
      </c>
      <c r="B29" s="2" t="s">
        <v>782</v>
      </c>
    </row>
    <row r="30" customFormat="false" ht="11.25" hidden="false" customHeight="false" outlineLevel="0" collapsed="false">
      <c r="A30" s="2" t="s">
        <v>783</v>
      </c>
      <c r="B30" s="2" t="s">
        <v>784</v>
      </c>
    </row>
    <row r="31" customFormat="false" ht="11.25" hidden="false" customHeight="false" outlineLevel="0" collapsed="false">
      <c r="A31" s="2" t="s">
        <v>785</v>
      </c>
      <c r="B31" s="2" t="s">
        <v>786</v>
      </c>
    </row>
    <row r="32" customFormat="false" ht="11.25" hidden="false" customHeight="false" outlineLevel="0" collapsed="false">
      <c r="A32" s="2" t="s">
        <v>787</v>
      </c>
      <c r="B32" s="2" t="s">
        <v>788</v>
      </c>
    </row>
    <row r="33" customFormat="false" ht="11.25" hidden="false" customHeight="false" outlineLevel="0" collapsed="false">
      <c r="A33" s="2" t="s">
        <v>789</v>
      </c>
      <c r="B33" s="2" t="s">
        <v>790</v>
      </c>
    </row>
    <row r="34" customFormat="false" ht="11.25" hidden="false" customHeight="false" outlineLevel="0" collapsed="false">
      <c r="A34" s="2" t="s">
        <v>791</v>
      </c>
      <c r="B34" s="2" t="s">
        <v>792</v>
      </c>
    </row>
    <row r="35" customFormat="false" ht="11.25" hidden="false" customHeight="false" outlineLevel="0" collapsed="false">
      <c r="A35" s="2" t="s">
        <v>793</v>
      </c>
      <c r="B35" s="2" t="s">
        <v>794</v>
      </c>
    </row>
    <row r="36" customFormat="false" ht="11.25" hidden="false" customHeight="false" outlineLevel="0" collapsed="false">
      <c r="A36" s="2" t="s">
        <v>795</v>
      </c>
      <c r="B36" s="2" t="s">
        <v>796</v>
      </c>
    </row>
    <row r="37" customFormat="false" ht="11.25" hidden="false" customHeight="false" outlineLevel="0" collapsed="false">
      <c r="A37" s="2" t="s">
        <v>797</v>
      </c>
      <c r="B37" s="2" t="s">
        <v>798</v>
      </c>
    </row>
    <row r="38" customFormat="false" ht="11.25" hidden="false" customHeight="false" outlineLevel="0" collapsed="false">
      <c r="A38" s="2"/>
      <c r="B38" s="2" t="s">
        <v>799</v>
      </c>
    </row>
    <row r="39" customFormat="false" ht="11.25" hidden="false" customHeight="false" outlineLevel="0" collapsed="false">
      <c r="A39" s="2"/>
      <c r="B39" s="2" t="s">
        <v>800</v>
      </c>
    </row>
    <row r="40" customFormat="false" ht="11.25" hidden="false" customHeight="false" outlineLevel="0" collapsed="false">
      <c r="A40" s="2"/>
      <c r="B40" s="2" t="s">
        <v>801</v>
      </c>
    </row>
    <row r="41" customFormat="false" ht="11.25" hidden="false" customHeight="false" outlineLevel="0" collapsed="false">
      <c r="A41" s="2"/>
      <c r="B41" s="2" t="s">
        <v>802</v>
      </c>
    </row>
    <row r="42" customFormat="false" ht="11.25" hidden="false" customHeight="false" outlineLevel="0" collapsed="false">
      <c r="A42" s="2"/>
      <c r="B42" s="2" t="s">
        <v>803</v>
      </c>
    </row>
    <row r="43" customFormat="false" ht="11.25" hidden="false" customHeight="false" outlineLevel="0" collapsed="false">
      <c r="A43" s="2"/>
      <c r="B43" s="2" t="s">
        <v>804</v>
      </c>
    </row>
    <row r="44" customFormat="false" ht="11.25" hidden="false" customHeight="false" outlineLevel="0" collapsed="false">
      <c r="A44" s="2"/>
      <c r="B44" s="2" t="s">
        <v>805</v>
      </c>
    </row>
    <row r="45" customFormat="false" ht="11.25" hidden="false" customHeight="false" outlineLevel="0" collapsed="false">
      <c r="A45" s="2"/>
      <c r="B45" s="2"/>
    </row>
    <row r="46" customFormat="false" ht="11.25" hidden="false" customHeight="false" outlineLevel="0" collapsed="false">
      <c r="A46" s="2"/>
      <c r="B46" s="2"/>
    </row>
    <row r="47" customFormat="false" ht="11.25" hidden="false" customHeight="false" outlineLevel="0" collapsed="false">
      <c r="A47" s="2"/>
      <c r="B47" s="2"/>
    </row>
    <row r="48" customFormat="false" ht="11.25" hidden="false" customHeight="false" outlineLevel="0" collapsed="false">
      <c r="A48" s="2"/>
      <c r="B48" s="2"/>
    </row>
    <row r="49" customFormat="false" ht="11.25" hidden="false" customHeight="false" outlineLevel="0" collapsed="false">
      <c r="A49" s="2"/>
      <c r="B49" s="2"/>
    </row>
    <row r="50" customFormat="false" ht="11.25" hidden="false" customHeight="false" outlineLevel="0" collapsed="false">
      <c r="A50" s="2"/>
      <c r="B50" s="2"/>
    </row>
    <row r="51" customFormat="false" ht="11.25" hidden="false" customHeight="false" outlineLevel="0" collapsed="false">
      <c r="A51" s="2"/>
      <c r="B51" s="2"/>
    </row>
    <row r="52" customFormat="false" ht="11.25" hidden="false" customHeight="false" outlineLevel="0" collapsed="false">
      <c r="A52" s="2"/>
      <c r="B52" s="2"/>
    </row>
    <row r="53" customFormat="false" ht="11.25" hidden="false" customHeight="false" outlineLevel="0" collapsed="false">
      <c r="A53" s="2"/>
      <c r="B53" s="2"/>
    </row>
    <row r="54" customFormat="false" ht="11.25" hidden="false" customHeight="false" outlineLevel="0" collapsed="false">
      <c r="A54" s="2"/>
      <c r="B54" s="2"/>
    </row>
    <row r="55" customFormat="false" ht="11.25" hidden="false" customHeight="false" outlineLevel="0" collapsed="false">
      <c r="A55" s="2"/>
      <c r="B55" s="2"/>
    </row>
    <row r="56" customFormat="false" ht="11.25" hidden="false" customHeight="false" outlineLevel="0" collapsed="false">
      <c r="A56" s="2"/>
      <c r="B56" s="2"/>
    </row>
    <row r="57" customFormat="false" ht="11.25" hidden="false" customHeight="false" outlineLevel="0" collapsed="false">
      <c r="A57" s="2"/>
      <c r="B57" s="2"/>
    </row>
    <row r="58" customFormat="false" ht="11.25" hidden="false" customHeight="false" outlineLevel="0" collapsed="false">
      <c r="A58" s="2"/>
      <c r="B58" s="2"/>
    </row>
    <row r="59" customFormat="false" ht="11.25" hidden="false" customHeight="false" outlineLevel="0" collapsed="false">
      <c r="A59" s="2"/>
      <c r="B59" s="2"/>
    </row>
    <row r="60" customFormat="false" ht="11.25" hidden="false" customHeight="false" outlineLevel="0" collapsed="false">
      <c r="A60" s="2"/>
      <c r="B60" s="2"/>
    </row>
    <row r="61" customFormat="false" ht="11.25" hidden="false" customHeight="false" outlineLevel="0" collapsed="false">
      <c r="A61" s="2"/>
      <c r="B61" s="2"/>
    </row>
    <row r="62" customFormat="false" ht="11.25" hidden="false" customHeight="false" outlineLevel="0" collapsed="false">
      <c r="A62" s="2"/>
      <c r="B62" s="2"/>
    </row>
    <row r="63" customFormat="false" ht="11.25" hidden="false" customHeight="false" outlineLevel="0" collapsed="false">
      <c r="A63" s="2"/>
      <c r="B63" s="2"/>
    </row>
    <row r="64" customFormat="false" ht="11.25" hidden="false" customHeight="false" outlineLevel="0" collapsed="false">
      <c r="A64" s="2"/>
      <c r="B64" s="2"/>
    </row>
    <row r="65" customFormat="false" ht="11.25" hidden="false" customHeight="false" outlineLevel="0" collapsed="false">
      <c r="A65" s="2"/>
      <c r="B65" s="2"/>
    </row>
    <row r="66" customFormat="false" ht="11.25" hidden="false" customHeight="false" outlineLevel="0" collapsed="false">
      <c r="A66" s="2"/>
      <c r="B66" s="2"/>
    </row>
    <row r="67" customFormat="false" ht="11.25" hidden="false" customHeight="false" outlineLevel="0" collapsed="false">
      <c r="A67" s="2"/>
      <c r="B67" s="2"/>
    </row>
    <row r="68" customFormat="false" ht="11.25" hidden="false" customHeight="false" outlineLevel="0" collapsed="false">
      <c r="A68" s="2"/>
      <c r="B68" s="2"/>
    </row>
    <row r="69" customFormat="false" ht="11.25" hidden="false" customHeight="false" outlineLevel="0" collapsed="false">
      <c r="A69" s="2"/>
      <c r="B69" s="2"/>
    </row>
    <row r="70" customFormat="false" ht="11.25" hidden="false" customHeight="false" outlineLevel="0" collapsed="false">
      <c r="A70" s="2"/>
      <c r="B70" s="2"/>
    </row>
    <row r="71" customFormat="false" ht="11.25" hidden="false" customHeight="false" outlineLevel="0" collapsed="false">
      <c r="A71" s="2"/>
      <c r="B71" s="2"/>
    </row>
    <row r="72" customFormat="false" ht="11.25" hidden="false" customHeight="false" outlineLevel="0" collapsed="false">
      <c r="A72" s="2"/>
      <c r="B72" s="2"/>
    </row>
    <row r="73" customFormat="false" ht="11.25" hidden="false" customHeight="false" outlineLevel="0" collapsed="false">
      <c r="A73" s="2"/>
      <c r="B73" s="2"/>
    </row>
    <row r="74" customFormat="false" ht="11.25" hidden="false" customHeight="false" outlineLevel="0" collapsed="false">
      <c r="A74" s="2"/>
      <c r="B74" s="2"/>
    </row>
    <row r="75" customFormat="false" ht="11.25" hidden="false" customHeight="false" outlineLevel="0" collapsed="false">
      <c r="A75" s="2"/>
      <c r="B75" s="2"/>
    </row>
    <row r="76" customFormat="false" ht="11.25" hidden="false" customHeight="false" outlineLevel="0" collapsed="false">
      <c r="A76" s="2"/>
      <c r="B76" s="2"/>
    </row>
    <row r="77" customFormat="false" ht="11.25" hidden="false" customHeight="false" outlineLevel="0" collapsed="false">
      <c r="A77" s="2"/>
      <c r="B77" s="2"/>
    </row>
    <row r="78" customFormat="false" ht="11.25" hidden="false" customHeight="false" outlineLevel="0" collapsed="false">
      <c r="A78" s="2"/>
      <c r="B78" s="2"/>
    </row>
    <row r="79" customFormat="false" ht="11.25" hidden="false" customHeight="false" outlineLevel="0" collapsed="false">
      <c r="A79" s="2"/>
      <c r="B79" s="2"/>
    </row>
    <row r="80" customFormat="false" ht="11.25" hidden="false" customHeight="false" outlineLevel="0" collapsed="false">
      <c r="A80" s="2"/>
      <c r="B80" s="2"/>
    </row>
    <row r="81" customFormat="false" ht="11.25" hidden="false" customHeight="false" outlineLevel="0" collapsed="false">
      <c r="A81" s="2"/>
      <c r="B81" s="2"/>
    </row>
    <row r="82" customFormat="false" ht="11.25" hidden="false" customHeight="false" outlineLevel="0" collapsed="false">
      <c r="A82" s="2"/>
      <c r="B82" s="2"/>
    </row>
    <row r="83" customFormat="false" ht="11.25" hidden="false" customHeight="false" outlineLevel="0" collapsed="false">
      <c r="A83" s="2"/>
      <c r="B83" s="2"/>
    </row>
    <row r="84" customFormat="false" ht="11.25" hidden="false" customHeight="false" outlineLevel="0" collapsed="false">
      <c r="A84" s="2"/>
      <c r="B84" s="2"/>
    </row>
    <row r="85" customFormat="false" ht="11.25" hidden="false" customHeight="false" outlineLevel="0" collapsed="false">
      <c r="A85" s="2"/>
      <c r="B85" s="2"/>
    </row>
    <row r="86" customFormat="false" ht="11.25" hidden="false" customHeight="false" outlineLevel="0" collapsed="false">
      <c r="A86" s="2"/>
      <c r="B86" s="2"/>
    </row>
    <row r="87" customFormat="false" ht="11.25" hidden="false" customHeight="false" outlineLevel="0" collapsed="false">
      <c r="A87" s="2"/>
      <c r="B87" s="2"/>
    </row>
    <row r="88" customFormat="false" ht="11.25" hidden="false" customHeight="false" outlineLevel="0" collapsed="false">
      <c r="A88" s="2"/>
      <c r="B88" s="2"/>
    </row>
    <row r="89" customFormat="false" ht="11.25" hidden="false" customHeight="false" outlineLevel="0" collapsed="false">
      <c r="A89" s="2"/>
      <c r="B89" s="2"/>
    </row>
    <row r="90" customFormat="false" ht="11.25" hidden="false" customHeight="false" outlineLevel="0" collapsed="false">
      <c r="A90" s="2"/>
      <c r="B90" s="2"/>
    </row>
    <row r="91" customFormat="false" ht="11.25" hidden="false" customHeight="false" outlineLevel="0" collapsed="false">
      <c r="A91" s="2"/>
      <c r="B91" s="2"/>
    </row>
    <row r="92" customFormat="false" ht="11.25" hidden="false" customHeight="false" outlineLevel="0" collapsed="false">
      <c r="A92" s="2"/>
      <c r="B92" s="2"/>
    </row>
    <row r="93" customFormat="false" ht="11.25" hidden="false" customHeight="false" outlineLevel="0" collapsed="false">
      <c r="A93" s="2"/>
      <c r="B93" s="2"/>
    </row>
    <row r="94" customFormat="false" ht="11.25" hidden="false" customHeight="false" outlineLevel="0" collapsed="false">
      <c r="A94" s="2"/>
      <c r="B94" s="2"/>
    </row>
    <row r="95" customFormat="false" ht="11.25" hidden="false" customHeight="false" outlineLevel="0" collapsed="false">
      <c r="A95" s="2"/>
      <c r="B95" s="2"/>
    </row>
    <row r="96" customFormat="false" ht="11.25" hidden="false" customHeight="false" outlineLevel="0" collapsed="false">
      <c r="A96" s="2"/>
      <c r="B96" s="2"/>
    </row>
    <row r="97" customFormat="false" ht="11.25" hidden="false" customHeight="false" outlineLevel="0" collapsed="false">
      <c r="A97" s="2"/>
      <c r="B97" s="2"/>
    </row>
    <row r="98" customFormat="false" ht="11.25" hidden="false" customHeight="false" outlineLevel="0" collapsed="false">
      <c r="A98" s="2"/>
      <c r="B98" s="2"/>
    </row>
    <row r="99" customFormat="false" ht="11.25" hidden="false" customHeight="false" outlineLevel="0" collapsed="false">
      <c r="A99" s="2"/>
      <c r="B99" s="2"/>
    </row>
    <row r="100" customFormat="false" ht="11.25" hidden="false" customHeight="false" outlineLevel="0" collapsed="false">
      <c r="A100" s="2"/>
      <c r="B100" s="2"/>
    </row>
    <row r="101" customFormat="false" ht="11.25" hidden="false" customHeight="false" outlineLevel="0" collapsed="false">
      <c r="A101" s="2"/>
      <c r="B101" s="2"/>
    </row>
    <row r="102" customFormat="false" ht="11.25" hidden="false" customHeight="false" outlineLevel="0" collapsed="false">
      <c r="A102" s="2"/>
      <c r="B102" s="2"/>
    </row>
    <row r="103" customFormat="false" ht="11.25" hidden="false" customHeight="false" outlineLevel="0" collapsed="false">
      <c r="A103" s="2"/>
      <c r="B103" s="2"/>
    </row>
    <row r="104" customFormat="false" ht="11.25" hidden="false" customHeight="false" outlineLevel="0" collapsed="false">
      <c r="A104" s="2"/>
      <c r="B104" s="2"/>
    </row>
    <row r="105" customFormat="false" ht="11.25" hidden="false" customHeight="false" outlineLevel="0" collapsed="false">
      <c r="A105" s="2"/>
      <c r="B105" s="2"/>
    </row>
    <row r="106" customFormat="false" ht="11.25" hidden="false" customHeight="false" outlineLevel="0" collapsed="false">
      <c r="A106" s="2"/>
      <c r="B106" s="2"/>
    </row>
    <row r="107" customFormat="false" ht="11.25" hidden="false" customHeight="false" outlineLevel="0" collapsed="false">
      <c r="A107" s="2"/>
      <c r="B107" s="2"/>
    </row>
    <row r="108" customFormat="false" ht="11.25" hidden="false" customHeight="false" outlineLevel="0" collapsed="false">
      <c r="A108" s="2"/>
      <c r="B108" s="2"/>
    </row>
    <row r="109" customFormat="false" ht="11.25" hidden="false" customHeight="false" outlineLevel="0" collapsed="false">
      <c r="A109" s="2"/>
      <c r="B109" s="2"/>
    </row>
    <row r="110" customFormat="false" ht="11.25" hidden="false" customHeight="false" outlineLevel="0" collapsed="false">
      <c r="A110" s="2"/>
      <c r="B110" s="2"/>
    </row>
    <row r="111" customFormat="false" ht="11.25" hidden="false" customHeight="false" outlineLevel="0" collapsed="false">
      <c r="A111" s="2"/>
      <c r="B111" s="2"/>
    </row>
    <row r="112" customFormat="false" ht="11.25" hidden="false" customHeight="false" outlineLevel="0" collapsed="false">
      <c r="A112" s="2"/>
      <c r="B112" s="2"/>
    </row>
    <row r="113" customFormat="false" ht="11.25" hidden="false" customHeight="false" outlineLevel="0" collapsed="false">
      <c r="A113" s="2"/>
      <c r="B113" s="2"/>
    </row>
    <row r="114" customFormat="false" ht="11.25" hidden="false" customHeight="false" outlineLevel="0" collapsed="false">
      <c r="A114" s="2"/>
      <c r="B114" s="2"/>
    </row>
    <row r="115" customFormat="false" ht="11.25" hidden="false" customHeight="false" outlineLevel="0" collapsed="false">
      <c r="A115" s="2"/>
      <c r="B115" s="2"/>
    </row>
    <row r="116" customFormat="false" ht="11.25" hidden="false" customHeight="false" outlineLevel="0" collapsed="false">
      <c r="A116" s="2"/>
      <c r="B116" s="2"/>
    </row>
    <row r="117" customFormat="false" ht="11.25" hidden="false" customHeight="false" outlineLevel="0" collapsed="false">
      <c r="A117" s="2"/>
      <c r="B117" s="2"/>
    </row>
    <row r="118" customFormat="false" ht="11.25" hidden="false" customHeight="false" outlineLevel="0" collapsed="false">
      <c r="A118" s="2"/>
      <c r="B118" s="2"/>
    </row>
    <row r="119" customFormat="false" ht="11.25" hidden="false" customHeight="false" outlineLevel="0" collapsed="false">
      <c r="A119" s="2"/>
      <c r="B119" s="2"/>
    </row>
    <row r="120" customFormat="false" ht="11.25" hidden="false" customHeight="false" outlineLevel="0" collapsed="false">
      <c r="A120" s="2"/>
      <c r="B120" s="2"/>
    </row>
    <row r="121" customFormat="false" ht="11.25" hidden="false" customHeight="false" outlineLevel="0" collapsed="false">
      <c r="A121" s="2"/>
      <c r="B121" s="2"/>
    </row>
    <row r="122" customFormat="false" ht="11.25" hidden="false" customHeight="false" outlineLevel="0" collapsed="false">
      <c r="A122" s="2"/>
      <c r="B122" s="2"/>
    </row>
    <row r="123" customFormat="false" ht="11.25" hidden="false" customHeight="false" outlineLevel="0" collapsed="false">
      <c r="A123" s="2"/>
      <c r="B123" s="2"/>
    </row>
    <row r="124" customFormat="false" ht="11.25" hidden="false" customHeight="false" outlineLevel="0" collapsed="false">
      <c r="A124" s="2"/>
      <c r="B124" s="2"/>
    </row>
    <row r="125" customFormat="false" ht="11.25" hidden="false" customHeight="false" outlineLevel="0" collapsed="false">
      <c r="A125" s="2"/>
      <c r="B125" s="2"/>
    </row>
    <row r="126" customFormat="false" ht="11.25" hidden="false" customHeight="false" outlineLevel="0" collapsed="false">
      <c r="A126" s="2"/>
      <c r="B126" s="2"/>
    </row>
    <row r="127" customFormat="false" ht="11.25" hidden="false" customHeight="false" outlineLevel="0" collapsed="false">
      <c r="A127" s="2"/>
      <c r="B127" s="2"/>
    </row>
    <row r="128" customFormat="false" ht="11.25" hidden="false" customHeight="false" outlineLevel="0" collapsed="false">
      <c r="A128" s="2"/>
      <c r="B128" s="2"/>
    </row>
    <row r="129" customFormat="false" ht="11.25" hidden="false" customHeight="false" outlineLevel="0" collapsed="false">
      <c r="A129" s="2"/>
      <c r="B129" s="2"/>
    </row>
    <row r="130" customFormat="false" ht="11.25" hidden="false" customHeight="false" outlineLevel="0" collapsed="false">
      <c r="A130" s="2"/>
      <c r="B130" s="2"/>
    </row>
    <row r="131" customFormat="false" ht="11.25" hidden="false" customHeight="false" outlineLevel="0" collapsed="false">
      <c r="A131" s="2"/>
      <c r="B131" s="2"/>
    </row>
    <row r="132" customFormat="false" ht="11.25" hidden="false" customHeight="false" outlineLevel="0" collapsed="false">
      <c r="A132" s="2"/>
      <c r="B132" s="2"/>
    </row>
    <row r="133" customFormat="false" ht="11.25" hidden="false" customHeight="false" outlineLevel="0" collapsed="false">
      <c r="A133" s="2"/>
      <c r="B133" s="2"/>
    </row>
    <row r="134" customFormat="false" ht="11.25" hidden="false" customHeight="false" outlineLevel="0" collapsed="false">
      <c r="A134" s="2"/>
      <c r="B134" s="2"/>
    </row>
    <row r="135" customFormat="false" ht="11.25" hidden="false" customHeight="false" outlineLevel="0" collapsed="false">
      <c r="A135" s="2"/>
      <c r="B135" s="2"/>
    </row>
    <row r="136" customFormat="false" ht="11.25" hidden="false" customHeight="false" outlineLevel="0" collapsed="false">
      <c r="A136" s="2"/>
      <c r="B136" s="2"/>
    </row>
    <row r="137" customFormat="false" ht="11.25" hidden="false" customHeight="false" outlineLevel="0" collapsed="false">
      <c r="A137" s="2"/>
      <c r="B137" s="2"/>
    </row>
    <row r="138" customFormat="false" ht="11.25" hidden="false" customHeight="false" outlineLevel="0" collapsed="false">
      <c r="A138" s="2"/>
      <c r="B138" s="2"/>
    </row>
    <row r="139" customFormat="false" ht="11.25" hidden="false" customHeight="false" outlineLevel="0" collapsed="false">
      <c r="A139" s="2"/>
      <c r="B139" s="2"/>
    </row>
    <row r="140" customFormat="false" ht="11.25" hidden="false" customHeight="false" outlineLevel="0" collapsed="false">
      <c r="A140" s="2"/>
      <c r="B140" s="2"/>
    </row>
    <row r="141" customFormat="false" ht="11.25" hidden="false" customHeight="false" outlineLevel="0" collapsed="false">
      <c r="A141" s="2"/>
      <c r="B141" s="2"/>
    </row>
    <row r="142" customFormat="false" ht="11.25" hidden="false" customHeight="false" outlineLevel="0" collapsed="false">
      <c r="A142" s="2"/>
      <c r="B142" s="2"/>
    </row>
    <row r="143" customFormat="false" ht="11.25" hidden="false" customHeight="false" outlineLevel="0" collapsed="false">
      <c r="A143" s="2"/>
      <c r="B143" s="2"/>
    </row>
    <row r="144" customFormat="false" ht="11.25" hidden="false" customHeight="false" outlineLevel="0" collapsed="false">
      <c r="A144" s="2"/>
      <c r="B144" s="2"/>
    </row>
    <row r="145" customFormat="false" ht="11.25" hidden="false" customHeight="false" outlineLevel="0" collapsed="false">
      <c r="A145" s="2"/>
      <c r="B145" s="2"/>
    </row>
    <row r="146" customFormat="false" ht="11.25" hidden="false" customHeight="false" outlineLevel="0" collapsed="false">
      <c r="A146" s="2"/>
      <c r="B146" s="2"/>
    </row>
    <row r="147" customFormat="false" ht="11.25" hidden="false" customHeight="false" outlineLevel="0" collapsed="false">
      <c r="A147" s="2"/>
      <c r="B147" s="2"/>
    </row>
    <row r="148" customFormat="false" ht="11.25" hidden="false" customHeight="false" outlineLevel="0" collapsed="false">
      <c r="A148" s="2"/>
      <c r="B148" s="2"/>
    </row>
    <row r="149" customFormat="false" ht="11.25" hidden="false" customHeight="false" outlineLevel="0" collapsed="false">
      <c r="A149" s="2"/>
      <c r="B149" s="2"/>
    </row>
    <row r="150" customFormat="false" ht="11.25" hidden="false" customHeight="false" outlineLevel="0" collapsed="false">
      <c r="A150" s="2"/>
      <c r="B150" s="2"/>
    </row>
    <row r="151" customFormat="false" ht="11.25" hidden="false" customHeight="false" outlineLevel="0" collapsed="false">
      <c r="A151" s="2"/>
      <c r="B151" s="2"/>
    </row>
    <row r="152" customFormat="false" ht="11.25" hidden="false" customHeight="false" outlineLevel="0" collapsed="false">
      <c r="A152" s="2"/>
      <c r="B152" s="2"/>
    </row>
    <row r="153" customFormat="false" ht="11.25" hidden="false" customHeight="false" outlineLevel="0" collapsed="false">
      <c r="A153" s="2"/>
      <c r="B153" s="2"/>
    </row>
    <row r="154" customFormat="false" ht="11.25" hidden="false" customHeight="false" outlineLevel="0" collapsed="false">
      <c r="A154" s="2"/>
      <c r="B154" s="2"/>
    </row>
    <row r="155" customFormat="false" ht="11.25" hidden="false" customHeight="false" outlineLevel="0" collapsed="false">
      <c r="A155" s="2"/>
      <c r="B155" s="2"/>
    </row>
    <row r="156" customFormat="false" ht="11.25" hidden="false" customHeight="false" outlineLevel="0" collapsed="false">
      <c r="A156" s="2"/>
      <c r="B156" s="2"/>
    </row>
    <row r="157" customFormat="false" ht="11.25" hidden="false" customHeight="false" outlineLevel="0" collapsed="false">
      <c r="A157" s="2"/>
      <c r="B157" s="2"/>
    </row>
    <row r="158" customFormat="false" ht="11.25" hidden="false" customHeight="false" outlineLevel="0" collapsed="false">
      <c r="A158" s="2"/>
      <c r="B158" s="2"/>
    </row>
    <row r="159" customFormat="false" ht="11.25" hidden="false" customHeight="false" outlineLevel="0" collapsed="false">
      <c r="A159" s="2"/>
      <c r="B159" s="2"/>
    </row>
    <row r="160" customFormat="false" ht="11.25" hidden="false" customHeight="false" outlineLevel="0" collapsed="false">
      <c r="A160" s="2"/>
      <c r="B160" s="2"/>
    </row>
    <row r="161" customFormat="false" ht="11.25" hidden="false" customHeight="false" outlineLevel="0" collapsed="false">
      <c r="A161" s="2"/>
      <c r="B161" s="2"/>
    </row>
    <row r="162" customFormat="false" ht="11.25" hidden="false" customHeight="false" outlineLevel="0" collapsed="false">
      <c r="A162" s="2"/>
      <c r="B162" s="2"/>
    </row>
    <row r="163" customFormat="false" ht="11.25" hidden="false" customHeight="false" outlineLevel="0" collapsed="false">
      <c r="A163" s="2"/>
      <c r="B163" s="2"/>
    </row>
    <row r="164" customFormat="false" ht="11.25" hidden="false" customHeight="false" outlineLevel="0" collapsed="false">
      <c r="A164" s="2"/>
      <c r="B164" s="2"/>
    </row>
    <row r="165" customFormat="false" ht="11.25" hidden="false" customHeight="false" outlineLevel="0" collapsed="false">
      <c r="A165" s="2"/>
      <c r="B165" s="2"/>
    </row>
    <row r="166" customFormat="false" ht="11.25" hidden="false" customHeight="false" outlineLevel="0" collapsed="false">
      <c r="A166" s="2"/>
      <c r="B166" s="2"/>
    </row>
    <row r="167" customFormat="false" ht="11.25" hidden="false" customHeight="false" outlineLevel="0" collapsed="false">
      <c r="A167" s="2"/>
      <c r="B167" s="2"/>
    </row>
    <row r="168" customFormat="false" ht="11.25" hidden="false" customHeight="false" outlineLevel="0" collapsed="false">
      <c r="A168" s="2"/>
      <c r="B168" s="2"/>
    </row>
    <row r="169" customFormat="false" ht="11.25" hidden="false" customHeight="false" outlineLevel="0" collapsed="false">
      <c r="A169" s="2"/>
      <c r="B169" s="2"/>
    </row>
    <row r="170" customFormat="false" ht="11.25" hidden="false" customHeight="false" outlineLevel="0" collapsed="false">
      <c r="A170" s="2"/>
      <c r="B170" s="2"/>
    </row>
    <row r="171" customFormat="false" ht="11.25" hidden="false" customHeight="false" outlineLevel="0" collapsed="false">
      <c r="A171" s="2"/>
      <c r="B171" s="2"/>
    </row>
    <row r="172" customFormat="false" ht="11.25" hidden="false" customHeight="false" outlineLevel="0" collapsed="false">
      <c r="A172" s="2"/>
      <c r="B172" s="2"/>
    </row>
    <row r="173" customFormat="false" ht="11.25" hidden="false" customHeight="false" outlineLevel="0" collapsed="false">
      <c r="A173" s="2"/>
      <c r="B173" s="2"/>
    </row>
    <row r="174" customFormat="false" ht="11.25" hidden="false" customHeight="false" outlineLevel="0" collapsed="false">
      <c r="A174" s="2"/>
      <c r="B174" s="2"/>
    </row>
    <row r="175" customFormat="false" ht="11.25" hidden="false" customHeight="false" outlineLevel="0" collapsed="false">
      <c r="A175" s="2"/>
      <c r="B175" s="2"/>
    </row>
    <row r="176" customFormat="false" ht="11.25" hidden="false" customHeight="false" outlineLevel="0" collapsed="false">
      <c r="A176" s="2"/>
      <c r="B176" s="2"/>
    </row>
    <row r="177" customFormat="false" ht="11.25" hidden="false" customHeight="false" outlineLevel="0" collapsed="false">
      <c r="A177" s="2"/>
      <c r="B177" s="2"/>
    </row>
    <row r="178" customFormat="false" ht="11.25" hidden="false" customHeight="false" outlineLevel="0" collapsed="false">
      <c r="A178" s="2"/>
      <c r="B178" s="2"/>
    </row>
    <row r="179" customFormat="false" ht="11.25" hidden="false" customHeight="false" outlineLevel="0" collapsed="false">
      <c r="A179" s="2"/>
      <c r="B179" s="2"/>
    </row>
    <row r="180" customFormat="false" ht="11.25" hidden="false" customHeight="false" outlineLevel="0" collapsed="false">
      <c r="A180" s="2"/>
      <c r="B180" s="2"/>
    </row>
    <row r="181" customFormat="false" ht="11.25" hidden="false" customHeight="false" outlineLevel="0" collapsed="false">
      <c r="A181" s="2"/>
      <c r="B181" s="2"/>
    </row>
    <row r="182" customFormat="false" ht="11.25" hidden="false" customHeight="false" outlineLevel="0" collapsed="false">
      <c r="A182" s="2"/>
      <c r="B182" s="2"/>
    </row>
    <row r="183" customFormat="false" ht="11.25" hidden="false" customHeight="false" outlineLevel="0" collapsed="false">
      <c r="A183" s="2"/>
      <c r="B183" s="2"/>
    </row>
    <row r="184" customFormat="false" ht="11.25" hidden="false" customHeight="false" outlineLevel="0" collapsed="false">
      <c r="A184" s="2"/>
      <c r="B184" s="2"/>
    </row>
    <row r="185" customFormat="false" ht="11.25" hidden="false" customHeight="false" outlineLevel="0" collapsed="false">
      <c r="A185" s="2"/>
      <c r="B185" s="2"/>
    </row>
    <row r="186" customFormat="false" ht="11.25" hidden="false" customHeight="false" outlineLevel="0" collapsed="false">
      <c r="A186" s="2"/>
      <c r="B186" s="2"/>
    </row>
    <row r="187" customFormat="false" ht="11.25" hidden="false" customHeight="false" outlineLevel="0" collapsed="false">
      <c r="A187" s="2"/>
      <c r="B187" s="2"/>
    </row>
    <row r="188" customFormat="false" ht="11.25" hidden="false" customHeight="false" outlineLevel="0" collapsed="false">
      <c r="A188" s="2"/>
      <c r="B188" s="2"/>
    </row>
    <row r="189" customFormat="false" ht="11.25" hidden="false" customHeight="false" outlineLevel="0" collapsed="false">
      <c r="A189" s="2"/>
      <c r="B189" s="2"/>
    </row>
    <row r="190" customFormat="false" ht="11.25" hidden="false" customHeight="false" outlineLevel="0" collapsed="false">
      <c r="A190" s="2"/>
      <c r="B190" s="2"/>
    </row>
    <row r="191" customFormat="false" ht="11.25" hidden="false" customHeight="false" outlineLevel="0" collapsed="false">
      <c r="A191" s="2"/>
      <c r="B191" s="2"/>
    </row>
    <row r="192" customFormat="false" ht="11.25" hidden="false" customHeight="false" outlineLevel="0" collapsed="false">
      <c r="A192" s="2"/>
      <c r="B192" s="2"/>
    </row>
    <row r="193" customFormat="false" ht="11.25" hidden="false" customHeight="false" outlineLevel="0" collapsed="false">
      <c r="A193" s="2"/>
      <c r="B193" s="2"/>
    </row>
    <row r="194" customFormat="false" ht="11.25" hidden="false" customHeight="false" outlineLevel="0" collapsed="false">
      <c r="A194" s="2"/>
      <c r="B194" s="2"/>
    </row>
    <row r="195" customFormat="false" ht="11.25" hidden="false" customHeight="false" outlineLevel="0" collapsed="false">
      <c r="A195" s="2"/>
      <c r="B195" s="2"/>
    </row>
    <row r="196" customFormat="false" ht="11.25" hidden="false" customHeight="false" outlineLevel="0" collapsed="false">
      <c r="A196" s="2"/>
      <c r="B196" s="2"/>
    </row>
    <row r="197" customFormat="false" ht="11.25" hidden="false" customHeight="false" outlineLevel="0" collapsed="false">
      <c r="A197" s="2"/>
      <c r="B197" s="2"/>
    </row>
    <row r="198" customFormat="false" ht="11.25" hidden="false" customHeight="false" outlineLevel="0" collapsed="false">
      <c r="A198" s="2"/>
      <c r="B198" s="2"/>
    </row>
    <row r="199" customFormat="false" ht="11.25" hidden="false" customHeight="false" outlineLevel="0" collapsed="false">
      <c r="A199" s="2"/>
      <c r="B199" s="2"/>
    </row>
    <row r="200" customFormat="false" ht="11.25" hidden="false" customHeight="false" outlineLevel="0" collapsed="false">
      <c r="A200" s="2"/>
      <c r="B200" s="2"/>
    </row>
    <row r="201" customFormat="false" ht="11.25" hidden="false" customHeight="false" outlineLevel="0" collapsed="false">
      <c r="A201" s="2"/>
      <c r="B201" s="2"/>
    </row>
    <row r="202" customFormat="false" ht="11.25" hidden="false" customHeight="false" outlineLevel="0" collapsed="false">
      <c r="A202" s="2"/>
      <c r="B202" s="2"/>
    </row>
    <row r="203" customFormat="false" ht="11.25" hidden="false" customHeight="false" outlineLevel="0" collapsed="false">
      <c r="A203" s="2"/>
      <c r="B203" s="2"/>
    </row>
    <row r="204" customFormat="false" ht="11.25" hidden="false" customHeight="false" outlineLevel="0" collapsed="false">
      <c r="A204" s="2"/>
      <c r="B204" s="2"/>
    </row>
    <row r="205" customFormat="false" ht="11.25" hidden="false" customHeight="false" outlineLevel="0" collapsed="false">
      <c r="A205" s="2"/>
      <c r="B205" s="2"/>
    </row>
    <row r="206" customFormat="false" ht="11.25" hidden="false" customHeight="false" outlineLevel="0" collapsed="false">
      <c r="A206" s="2"/>
      <c r="B206" s="2"/>
    </row>
    <row r="207" customFormat="false" ht="11.25" hidden="false" customHeight="false" outlineLevel="0" collapsed="false">
      <c r="A207" s="2"/>
      <c r="B207" s="2"/>
    </row>
    <row r="208" customFormat="false" ht="11.25" hidden="false" customHeight="false" outlineLevel="0" collapsed="false">
      <c r="A208" s="2"/>
      <c r="B208" s="2"/>
    </row>
    <row r="209" customFormat="false" ht="11.25" hidden="false" customHeight="false" outlineLevel="0" collapsed="false">
      <c r="A209" s="2"/>
      <c r="B209" s="2"/>
    </row>
    <row r="210" customFormat="false" ht="11.25" hidden="false" customHeight="false" outlineLevel="0" collapsed="false">
      <c r="A210" s="2"/>
      <c r="B210" s="2"/>
    </row>
    <row r="211" customFormat="false" ht="11.25" hidden="false" customHeight="false" outlineLevel="0" collapsed="false">
      <c r="A211" s="2"/>
      <c r="B211" s="2"/>
    </row>
    <row r="212" customFormat="false" ht="11.25" hidden="false" customHeight="false" outlineLevel="0" collapsed="false">
      <c r="A212" s="2"/>
      <c r="B212" s="2"/>
    </row>
    <row r="213" customFormat="false" ht="11.25" hidden="false" customHeight="false" outlineLevel="0" collapsed="false">
      <c r="A213" s="2"/>
      <c r="B213" s="2"/>
    </row>
    <row r="214" customFormat="false" ht="11.25" hidden="false" customHeight="false" outlineLevel="0" collapsed="false">
      <c r="A214" s="2"/>
      <c r="B214" s="2"/>
    </row>
    <row r="215" customFormat="false" ht="11.25" hidden="false" customHeight="false" outlineLevel="0" collapsed="false">
      <c r="A215" s="2"/>
      <c r="B215" s="2"/>
    </row>
    <row r="216" customFormat="false" ht="11.25" hidden="false" customHeight="false" outlineLevel="0" collapsed="false">
      <c r="A216" s="2"/>
      <c r="B216" s="2"/>
    </row>
    <row r="217" customFormat="false" ht="11.25" hidden="false" customHeight="false" outlineLevel="0" collapsed="false">
      <c r="A217" s="2"/>
      <c r="B217" s="2"/>
    </row>
    <row r="218" customFormat="false" ht="11.25" hidden="false" customHeight="false" outlineLevel="0" collapsed="false">
      <c r="A218" s="2"/>
      <c r="B218" s="2"/>
    </row>
    <row r="219" customFormat="false" ht="11.25" hidden="false" customHeight="false" outlineLevel="0" collapsed="false">
      <c r="A219" s="2"/>
      <c r="B219" s="2"/>
    </row>
    <row r="220" customFormat="false" ht="11.25" hidden="false" customHeight="false" outlineLevel="0" collapsed="false">
      <c r="A220" s="2"/>
      <c r="B220" s="2"/>
    </row>
    <row r="221" customFormat="false" ht="11.25" hidden="false" customHeight="false" outlineLevel="0" collapsed="false">
      <c r="A221" s="2"/>
      <c r="B221" s="2"/>
    </row>
    <row r="222" customFormat="false" ht="11.25" hidden="false" customHeight="false" outlineLevel="0" collapsed="false">
      <c r="A222" s="2"/>
      <c r="B222" s="2"/>
    </row>
    <row r="223" customFormat="false" ht="11.25" hidden="false" customHeight="false" outlineLevel="0" collapsed="false">
      <c r="A223" s="2"/>
      <c r="B223" s="2"/>
    </row>
    <row r="224" customFormat="false" ht="11.25" hidden="false" customHeight="false" outlineLevel="0" collapsed="false">
      <c r="A224" s="2"/>
      <c r="B224" s="2"/>
    </row>
    <row r="225" customFormat="false" ht="11.25" hidden="false" customHeight="false" outlineLevel="0" collapsed="false">
      <c r="A225" s="2"/>
      <c r="B225" s="2"/>
    </row>
    <row r="226" customFormat="false" ht="11.25" hidden="false" customHeight="false" outlineLevel="0" collapsed="false">
      <c r="A226" s="2"/>
      <c r="B226" s="2"/>
    </row>
    <row r="227" customFormat="false" ht="11.25" hidden="false" customHeight="false" outlineLevel="0" collapsed="false">
      <c r="A227" s="2"/>
      <c r="B227" s="2"/>
    </row>
    <row r="228" customFormat="false" ht="11.25" hidden="false" customHeight="false" outlineLevel="0" collapsed="false">
      <c r="A228" s="2"/>
      <c r="B228" s="2"/>
    </row>
    <row r="229" customFormat="false" ht="11.25" hidden="false" customHeight="false" outlineLevel="0" collapsed="false">
      <c r="A229" s="2"/>
      <c r="B229" s="2"/>
    </row>
    <row r="230" customFormat="false" ht="11.25" hidden="false" customHeight="false" outlineLevel="0" collapsed="false">
      <c r="A230" s="2"/>
      <c r="B230" s="2"/>
    </row>
    <row r="231" customFormat="false" ht="11.25" hidden="false" customHeight="false" outlineLevel="0" collapsed="false">
      <c r="A231" s="2"/>
      <c r="B231" s="2"/>
    </row>
    <row r="232" customFormat="false" ht="11.25" hidden="false" customHeight="false" outlineLevel="0" collapsed="false">
      <c r="A232" s="2"/>
      <c r="B232" s="2"/>
    </row>
    <row r="233" customFormat="false" ht="11.25" hidden="false" customHeight="false" outlineLevel="0" collapsed="false">
      <c r="A233" s="2"/>
      <c r="B233" s="2"/>
    </row>
    <row r="234" customFormat="false" ht="11.25" hidden="false" customHeight="false" outlineLevel="0" collapsed="false">
      <c r="A234" s="2"/>
      <c r="B234" s="2"/>
    </row>
    <row r="235" customFormat="false" ht="11.25" hidden="false" customHeight="false" outlineLevel="0" collapsed="false">
      <c r="A235" s="2"/>
      <c r="B235" s="2"/>
    </row>
    <row r="236" customFormat="false" ht="11.25" hidden="false" customHeight="false" outlineLevel="0" collapsed="false">
      <c r="A236" s="2"/>
      <c r="B236" s="2"/>
    </row>
    <row r="237" customFormat="false" ht="11.25" hidden="false" customHeight="false" outlineLevel="0" collapsed="false">
      <c r="A237" s="2"/>
      <c r="B237" s="2"/>
    </row>
    <row r="238" customFormat="false" ht="11.25" hidden="false" customHeight="false" outlineLevel="0" collapsed="false">
      <c r="A238" s="2"/>
      <c r="B238" s="2"/>
    </row>
    <row r="239" customFormat="false" ht="11.25" hidden="false" customHeight="false" outlineLevel="0" collapsed="false">
      <c r="A239" s="2"/>
      <c r="B239" s="2"/>
    </row>
    <row r="240" customFormat="false" ht="11.25" hidden="false" customHeight="false" outlineLevel="0" collapsed="false">
      <c r="A240" s="2"/>
      <c r="B240" s="2"/>
    </row>
    <row r="241" customFormat="false" ht="11.25" hidden="false" customHeight="false" outlineLevel="0" collapsed="false">
      <c r="A241" s="2"/>
      <c r="B241" s="2"/>
    </row>
    <row r="242" customFormat="false" ht="11.25" hidden="false" customHeight="false" outlineLevel="0" collapsed="false">
      <c r="A242" s="2"/>
      <c r="B242" s="2"/>
    </row>
    <row r="243" customFormat="false" ht="11.25" hidden="false" customHeight="false" outlineLevel="0" collapsed="false">
      <c r="A243" s="2"/>
      <c r="B243" s="2"/>
    </row>
    <row r="244" customFormat="false" ht="11.25" hidden="false" customHeight="false" outlineLevel="0" collapsed="false">
      <c r="A244" s="2"/>
      <c r="B244" s="2"/>
    </row>
    <row r="245" customFormat="false" ht="11.25" hidden="false" customHeight="false" outlineLevel="0" collapsed="false">
      <c r="A245" s="2"/>
      <c r="B245" s="2"/>
    </row>
    <row r="246" customFormat="false" ht="11.25" hidden="false" customHeight="false" outlineLevel="0" collapsed="false">
      <c r="A246" s="2"/>
      <c r="B246" s="2"/>
    </row>
    <row r="247" customFormat="false" ht="11.25" hidden="false" customHeight="false" outlineLevel="0" collapsed="false">
      <c r="A247" s="2"/>
      <c r="B247" s="2"/>
    </row>
    <row r="248" customFormat="false" ht="11.25" hidden="false" customHeight="false" outlineLevel="0" collapsed="false">
      <c r="A248" s="2"/>
      <c r="B248" s="2"/>
    </row>
    <row r="249" customFormat="false" ht="11.25" hidden="false" customHeight="false" outlineLevel="0" collapsed="false">
      <c r="A249" s="2"/>
      <c r="B249" s="2"/>
    </row>
    <row r="250" customFormat="false" ht="11.25" hidden="false" customHeight="false" outlineLevel="0" collapsed="false">
      <c r="A250" s="2"/>
      <c r="B250" s="2"/>
    </row>
    <row r="251" customFormat="false" ht="11.25" hidden="false" customHeight="false" outlineLevel="0" collapsed="false">
      <c r="A251" s="2"/>
      <c r="B251" s="2"/>
    </row>
    <row r="252" customFormat="false" ht="11.25" hidden="false" customHeight="false" outlineLevel="0" collapsed="false">
      <c r="A252" s="2"/>
      <c r="B252" s="2"/>
    </row>
    <row r="253" customFormat="false" ht="11.25" hidden="false" customHeight="false" outlineLevel="0" collapsed="false">
      <c r="A253" s="2"/>
      <c r="B253" s="2"/>
    </row>
    <row r="254" customFormat="false" ht="11.25" hidden="false" customHeight="false" outlineLevel="0" collapsed="false">
      <c r="A254" s="2"/>
      <c r="B254" s="2"/>
    </row>
    <row r="255" customFormat="false" ht="11.25" hidden="false" customHeight="false" outlineLevel="0" collapsed="false">
      <c r="A255" s="2"/>
      <c r="B255" s="2"/>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6.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7.xml><?xml version="1.0" encoding="utf-8"?>
<worksheet xmlns="http://schemas.openxmlformats.org/spreadsheetml/2006/main" xmlns:r="http://schemas.openxmlformats.org/officeDocument/2006/relationships">
  <sheetPr filterMode="false">
    <tabColor rgb="FFFFCC99"/>
    <pageSetUpPr fitToPage="false"/>
  </sheetPr>
  <dimension ref="A1:A1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cols>
    <col collapsed="false" customWidth="true" hidden="false" outlineLevel="0" max="1" min="1" style="2" width="49.14"/>
  </cols>
  <sheetData>
    <row r="1" customFormat="false" ht="12" hidden="false" customHeight="false" outlineLevel="0" collapsed="false">
      <c r="A1" s="711"/>
    </row>
    <row r="2" customFormat="false" ht="12" hidden="false" customHeight="false" outlineLevel="0" collapsed="false">
      <c r="A2" s="711"/>
    </row>
    <row r="3" customFormat="false" ht="12" hidden="false" customHeight="false" outlineLevel="0" collapsed="false">
      <c r="A3" s="711"/>
    </row>
    <row r="4" customFormat="false" ht="12" hidden="false" customHeight="false" outlineLevel="0" collapsed="false">
      <c r="A4" s="711"/>
    </row>
    <row r="5" customFormat="false" ht="12" hidden="false" customHeight="false" outlineLevel="0" collapsed="false">
      <c r="A5" s="711"/>
    </row>
    <row r="6" customFormat="false" ht="12" hidden="false" customHeight="false" outlineLevel="0" collapsed="false">
      <c r="A6" s="711"/>
    </row>
    <row r="7" customFormat="false" ht="12" hidden="false" customHeight="false" outlineLevel="0" collapsed="false">
      <c r="A7" s="711"/>
    </row>
    <row r="8" customFormat="false" ht="12" hidden="false" customHeight="false" outlineLevel="0" collapsed="false">
      <c r="A8" s="711"/>
    </row>
    <row r="9" customFormat="false" ht="12" hidden="false" customHeight="false" outlineLevel="0" collapsed="false">
      <c r="A9" s="711"/>
    </row>
    <row r="10" customFormat="false" ht="12" hidden="false" customHeight="false" outlineLevel="0" collapsed="false">
      <c r="A10" s="711"/>
    </row>
    <row r="11" customFormat="false" ht="12" hidden="false" customHeight="false" outlineLevel="0" collapsed="false">
      <c r="A11" s="711"/>
    </row>
    <row r="12" customFormat="false" ht="12" hidden="false" customHeight="false" outlineLevel="0" collapsed="false">
      <c r="A12" s="711"/>
    </row>
    <row r="13" customFormat="false" ht="12" hidden="false" customHeight="false" outlineLevel="0" collapsed="false">
      <c r="A13" s="711"/>
    </row>
    <row r="14" customFormat="false" ht="12" hidden="false" customHeight="false" outlineLevel="0" collapsed="false">
      <c r="A14" s="711"/>
    </row>
    <row r="15" customFormat="false" ht="12" hidden="false" customHeight="false" outlineLevel="0" collapsed="false">
      <c r="A15" s="711"/>
    </row>
    <row r="16" customFormat="false" ht="12" hidden="false" customHeight="false" outlineLevel="0" collapsed="false">
      <c r="A16" s="711"/>
    </row>
    <row r="17" customFormat="false" ht="12" hidden="false" customHeight="false" outlineLevel="0" collapsed="false">
      <c r="A17" s="711"/>
    </row>
    <row r="18" customFormat="false" ht="12" hidden="false" customHeight="false" outlineLevel="0" collapsed="false">
      <c r="A18" s="711"/>
    </row>
    <row r="19" customFormat="false" ht="12" hidden="false" customHeight="false" outlineLevel="0" collapsed="false">
      <c r="A19" s="711"/>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8.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 min="1" style="712" width="9.14"/>
    <col collapsed="false" customWidth="false" hidden="false" outlineLevel="0" max="1024" min="2" style="713"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26" min="1" style="714" width="9.14"/>
    <col collapsed="false" customWidth="false" hidden="false" outlineLevel="0" max="36" min="27" style="715" width="9.14"/>
    <col collapsed="false" customWidth="false" hidden="false" outlineLevel="0" max="1024" min="37" style="714"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X56"/>
  <sheetViews>
    <sheetView showFormulas="false" showGridLines="false" showRowColHeaders="true" showZeros="true" rightToLeft="false" tabSelected="false" showOutlineSymbols="true" defaultGridColor="true" view="normal" topLeftCell="C16" colorId="64" zoomScale="100" zoomScaleNormal="100" zoomScalePageLayoutView="100" workbookViewId="0">
      <selection pane="topLeft" activeCell="R41" activeCellId="0" sqref="R41"/>
    </sheetView>
  </sheetViews>
  <sheetFormatPr defaultColWidth="9.125" defaultRowHeight="11.25" zeroHeight="false" outlineLevelRow="0" outlineLevelCol="0"/>
  <cols>
    <col collapsed="false" customWidth="true" hidden="true" outlineLevel="0" max="2" min="1" style="206" width="3.71"/>
    <col collapsed="false" customWidth="true" hidden="false" outlineLevel="0" max="3" min="3" style="207" width="3.71"/>
    <col collapsed="false" customWidth="true" hidden="false" outlineLevel="0" max="4" min="4" style="207" width="6.14"/>
    <col collapsed="false" customWidth="true" hidden="false" outlineLevel="0" max="5" min="5" style="207" width="50.71"/>
    <col collapsed="false" customWidth="true" hidden="false" outlineLevel="0" max="6" min="6" style="207" width="33.85"/>
    <col collapsed="false" customWidth="true" hidden="false" outlineLevel="0" max="7" min="7" style="207" width="8.57"/>
    <col collapsed="false" customWidth="true" hidden="false" outlineLevel="0" max="8" min="8" style="207" width="3.71"/>
    <col collapsed="false" customWidth="true" hidden="false" outlineLevel="0" max="9" min="9" style="207" width="5.42"/>
    <col collapsed="false" customWidth="true" hidden="false" outlineLevel="0" max="10" min="10" style="207" width="47.86"/>
    <col collapsed="false" customWidth="true" hidden="false" outlineLevel="0" max="12" min="11" style="207" width="3.71"/>
    <col collapsed="false" customWidth="true" hidden="false" outlineLevel="0" max="13" min="13" style="207" width="5.71"/>
    <col collapsed="false" customWidth="true" hidden="false" outlineLevel="0" max="14" min="14" style="207" width="28.14"/>
    <col collapsed="false" customWidth="true" hidden="false" outlineLevel="0" max="16" min="15" style="207" width="3.71"/>
    <col collapsed="false" customWidth="true" hidden="false" outlineLevel="0" max="17" min="17" style="207" width="5.71"/>
    <col collapsed="false" customWidth="true" hidden="false" outlineLevel="0" max="18" min="18" style="207" width="34.43"/>
    <col collapsed="false" customWidth="true" hidden="false" outlineLevel="0" max="20" min="19" style="207" width="3.71"/>
    <col collapsed="false" customWidth="true" hidden="false" outlineLevel="0" max="21" min="21" style="207" width="5.71"/>
    <col collapsed="false" customWidth="true" hidden="false" outlineLevel="0" max="22" min="22" style="207" width="34.43"/>
    <col collapsed="false" customWidth="true" hidden="false" outlineLevel="0" max="23" min="23" style="207" width="30.71"/>
    <col collapsed="false" customWidth="true" hidden="false" outlineLevel="0" max="24" min="24" style="207" width="3.71"/>
    <col collapsed="false" customWidth="false" hidden="false" outlineLevel="0" max="1024" min="25" style="207" width="9.14"/>
  </cols>
  <sheetData>
    <row r="1" customFormat="false" ht="11.25" hidden="true" customHeight="true" outlineLevel="0" collapsed="false">
      <c r="A1" s="208"/>
    </row>
    <row r="2" customFormat="false" ht="11.25" hidden="true" customHeight="true" outlineLevel="0" collapsed="false"/>
    <row r="3" customFormat="false" ht="11.25" hidden="true" customHeight="true" outlineLevel="0" collapsed="false"/>
    <row r="4" customFormat="false" ht="3" hidden="false" customHeight="true" outlineLevel="0" collapsed="false"/>
    <row r="5" s="210" customFormat="true" ht="29.1" hidden="false" customHeight="true" outlineLevel="0" collapsed="false">
      <c r="A5" s="209"/>
      <c r="B5" s="209"/>
      <c r="D5" s="155" t="s">
        <v>120</v>
      </c>
      <c r="E5" s="155"/>
      <c r="F5" s="155"/>
      <c r="G5" s="155"/>
      <c r="H5" s="155"/>
      <c r="I5" s="155"/>
      <c r="J5" s="155"/>
      <c r="K5" s="211"/>
      <c r="L5" s="212"/>
      <c r="M5" s="212"/>
      <c r="N5" s="212"/>
      <c r="O5" s="212"/>
      <c r="P5" s="212"/>
      <c r="Q5" s="212"/>
      <c r="R5" s="212"/>
      <c r="S5" s="212"/>
      <c r="T5" s="212"/>
      <c r="U5" s="212"/>
      <c r="V5" s="212"/>
      <c r="W5" s="212"/>
    </row>
    <row r="6" s="213" customFormat="true" ht="3" hidden="false" customHeight="true" outlineLevel="0" collapsed="false">
      <c r="A6" s="206"/>
      <c r="B6" s="206"/>
      <c r="D6" s="214"/>
      <c r="E6" s="214"/>
      <c r="F6" s="214"/>
      <c r="G6" s="214"/>
      <c r="H6" s="214"/>
      <c r="I6" s="214"/>
      <c r="J6" s="214"/>
    </row>
    <row r="7" s="213" customFormat="true" ht="5.25" hidden="true" customHeight="true" outlineLevel="0" collapsed="false">
      <c r="A7" s="206"/>
      <c r="B7" s="206"/>
      <c r="E7" s="215"/>
      <c r="F7" s="215"/>
      <c r="G7" s="216"/>
      <c r="H7" s="216"/>
      <c r="I7" s="216"/>
      <c r="J7" s="216"/>
    </row>
    <row r="8" s="213" customFormat="true" ht="5.25" hidden="true" customHeight="true" outlineLevel="0" collapsed="false">
      <c r="A8" s="206"/>
      <c r="B8" s="206"/>
      <c r="E8" s="215"/>
      <c r="F8" s="215"/>
      <c r="G8" s="216"/>
      <c r="H8" s="216"/>
      <c r="I8" s="216"/>
      <c r="J8" s="216"/>
    </row>
    <row r="9" s="213" customFormat="true" ht="5.25" hidden="true" customHeight="true" outlineLevel="0" collapsed="false">
      <c r="A9" s="206"/>
      <c r="B9" s="206"/>
      <c r="E9" s="215"/>
      <c r="F9" s="215"/>
      <c r="G9" s="216"/>
      <c r="H9" s="216"/>
      <c r="I9" s="216"/>
      <c r="J9" s="216"/>
    </row>
    <row r="10" s="213" customFormat="true" ht="5.25" hidden="true" customHeight="false" outlineLevel="0" collapsed="false">
      <c r="A10" s="206"/>
      <c r="B10" s="206"/>
      <c r="E10" s="217"/>
      <c r="F10" s="217"/>
      <c r="G10" s="218"/>
      <c r="H10" s="219"/>
      <c r="I10" s="220"/>
      <c r="J10" s="220"/>
    </row>
    <row r="11" customFormat="false" ht="18.75" hidden="true" customHeight="true" outlineLevel="0" collapsed="false">
      <c r="D11" s="221"/>
      <c r="E11" s="222" t="s">
        <v>121</v>
      </c>
      <c r="F11" s="222"/>
      <c r="G11" s="223" t="s">
        <v>38</v>
      </c>
      <c r="H11" s="224"/>
      <c r="I11" s="225"/>
      <c r="J11" s="221"/>
      <c r="K11" s="161"/>
      <c r="L11" s="221"/>
      <c r="M11" s="221"/>
      <c r="N11" s="161"/>
      <c r="O11" s="161"/>
      <c r="P11" s="221"/>
      <c r="Q11" s="221"/>
      <c r="R11" s="161"/>
      <c r="S11" s="161"/>
      <c r="T11" s="221"/>
      <c r="U11" s="221"/>
      <c r="V11" s="161"/>
    </row>
    <row r="12" s="213" customFormat="true" ht="18.75" hidden="true" customHeight="true" outlineLevel="0" collapsed="false">
      <c r="A12" s="206"/>
      <c r="B12" s="206"/>
      <c r="E12" s="222" t="s">
        <v>122</v>
      </c>
      <c r="F12" s="222"/>
      <c r="G12" s="223" t="s">
        <v>38</v>
      </c>
      <c r="H12" s="224"/>
      <c r="I12" s="219"/>
      <c r="J12" s="215"/>
      <c r="K12" s="226"/>
      <c r="L12" s="226"/>
      <c r="M12" s="226"/>
      <c r="N12" s="227"/>
      <c r="O12" s="226"/>
      <c r="P12" s="226"/>
      <c r="Q12" s="226"/>
      <c r="R12" s="227"/>
      <c r="S12" s="226"/>
      <c r="T12" s="226"/>
      <c r="U12" s="226"/>
      <c r="V12" s="227"/>
    </row>
    <row r="13" s="213" customFormat="true" ht="5.25" hidden="true" customHeight="true" outlineLevel="0" collapsed="false">
      <c r="A13" s="206"/>
      <c r="B13" s="206"/>
      <c r="E13" s="228"/>
      <c r="F13" s="228"/>
      <c r="G13" s="229"/>
      <c r="H13" s="219"/>
      <c r="I13" s="226"/>
      <c r="J13" s="226"/>
      <c r="K13" s="226"/>
      <c r="L13" s="226"/>
      <c r="M13" s="226"/>
      <c r="N13" s="227"/>
      <c r="O13" s="226"/>
      <c r="P13" s="226"/>
      <c r="Q13" s="226"/>
      <c r="R13" s="227"/>
      <c r="S13" s="226"/>
      <c r="T13" s="226"/>
      <c r="U13" s="226"/>
      <c r="V13" s="227"/>
    </row>
    <row r="14" s="213" customFormat="true" ht="5.25" hidden="true" customHeight="true" outlineLevel="0" collapsed="false">
      <c r="A14" s="206"/>
      <c r="B14" s="206"/>
    </row>
    <row r="15" s="213" customFormat="true" ht="5.25" hidden="true" customHeight="true" outlineLevel="0" collapsed="false">
      <c r="A15" s="206"/>
      <c r="B15" s="206"/>
    </row>
    <row r="16" s="210" customFormat="true" ht="3" hidden="false" customHeight="true" outlineLevel="0" collapsed="false">
      <c r="A16" s="209"/>
      <c r="B16" s="209"/>
      <c r="D16" s="230"/>
      <c r="E16" s="230"/>
      <c r="F16" s="230"/>
      <c r="G16" s="230"/>
      <c r="H16" s="230"/>
      <c r="I16" s="230"/>
      <c r="J16" s="230"/>
      <c r="K16" s="230"/>
      <c r="L16" s="230"/>
      <c r="M16" s="230"/>
      <c r="N16" s="230"/>
      <c r="O16" s="230"/>
      <c r="P16" s="230"/>
      <c r="Q16" s="230"/>
      <c r="R16" s="230"/>
      <c r="S16" s="230"/>
      <c r="T16" s="230"/>
      <c r="U16" s="230"/>
      <c r="V16" s="230"/>
      <c r="W16" s="230"/>
    </row>
    <row r="17" customFormat="false" ht="27" hidden="false" customHeight="true" outlineLevel="0" collapsed="false">
      <c r="D17" s="231" t="s">
        <v>93</v>
      </c>
      <c r="E17" s="231" t="s">
        <v>123</v>
      </c>
      <c r="F17" s="231" t="s">
        <v>124</v>
      </c>
      <c r="G17" s="231" t="s">
        <v>125</v>
      </c>
      <c r="H17" s="231" t="s">
        <v>93</v>
      </c>
      <c r="I17" s="231"/>
      <c r="J17" s="231" t="s">
        <v>126</v>
      </c>
      <c r="K17" s="232" t="s">
        <v>127</v>
      </c>
      <c r="L17" s="232"/>
      <c r="M17" s="232"/>
      <c r="N17" s="232"/>
      <c r="O17" s="232" t="s">
        <v>128</v>
      </c>
      <c r="P17" s="232"/>
      <c r="Q17" s="232"/>
      <c r="R17" s="232"/>
      <c r="S17" s="232" t="s">
        <v>129</v>
      </c>
      <c r="T17" s="232"/>
      <c r="U17" s="232"/>
      <c r="V17" s="232"/>
      <c r="W17" s="231" t="s">
        <v>130</v>
      </c>
    </row>
    <row r="18" customFormat="false" ht="30.75" hidden="false" customHeight="true" outlineLevel="0" collapsed="false">
      <c r="D18" s="231"/>
      <c r="E18" s="231"/>
      <c r="F18" s="231"/>
      <c r="G18" s="231"/>
      <c r="H18" s="231"/>
      <c r="I18" s="231"/>
      <c r="J18" s="231"/>
      <c r="K18" s="231" t="s">
        <v>131</v>
      </c>
      <c r="L18" s="231" t="s">
        <v>93</v>
      </c>
      <c r="M18" s="231"/>
      <c r="N18" s="231" t="s">
        <v>132</v>
      </c>
      <c r="O18" s="231" t="s">
        <v>131</v>
      </c>
      <c r="P18" s="231" t="s">
        <v>93</v>
      </c>
      <c r="Q18" s="231"/>
      <c r="R18" s="231" t="s">
        <v>132</v>
      </c>
      <c r="S18" s="231" t="s">
        <v>131</v>
      </c>
      <c r="T18" s="231" t="s">
        <v>93</v>
      </c>
      <c r="U18" s="231"/>
      <c r="V18" s="231" t="s">
        <v>94</v>
      </c>
      <c r="W18" s="231"/>
    </row>
    <row r="19" s="234" customFormat="true" ht="12" hidden="false" customHeight="true" outlineLevel="0" collapsed="false">
      <c r="A19" s="233"/>
      <c r="B19" s="233"/>
      <c r="D19" s="235" t="s">
        <v>95</v>
      </c>
      <c r="E19" s="235" t="s">
        <v>96</v>
      </c>
      <c r="F19" s="235" t="s">
        <v>97</v>
      </c>
      <c r="G19" s="235" t="s">
        <v>98</v>
      </c>
      <c r="H19" s="236" t="s">
        <v>99</v>
      </c>
      <c r="I19" s="236"/>
      <c r="J19" s="235" t="s">
        <v>100</v>
      </c>
      <c r="K19" s="235" t="s">
        <v>101</v>
      </c>
      <c r="L19" s="236" t="s">
        <v>133</v>
      </c>
      <c r="M19" s="236"/>
      <c r="N19" s="235" t="s">
        <v>134</v>
      </c>
      <c r="O19" s="235" t="s">
        <v>135</v>
      </c>
      <c r="P19" s="236" t="s">
        <v>136</v>
      </c>
      <c r="Q19" s="236"/>
      <c r="R19" s="235" t="s">
        <v>137</v>
      </c>
      <c r="S19" s="235" t="s">
        <v>136</v>
      </c>
      <c r="T19" s="236" t="s">
        <v>137</v>
      </c>
      <c r="U19" s="236"/>
      <c r="V19" s="235" t="s">
        <v>138</v>
      </c>
      <c r="W19" s="235" t="s">
        <v>139</v>
      </c>
    </row>
    <row r="20" customFormat="false" ht="14.25" hidden="true" customHeight="true" outlineLevel="0" collapsed="false">
      <c r="C20" s="237"/>
      <c r="D20" s="238" t="n">
        <v>0</v>
      </c>
      <c r="E20" s="239"/>
      <c r="F20" s="239"/>
      <c r="G20" s="240"/>
      <c r="H20" s="241"/>
      <c r="I20" s="241"/>
      <c r="J20" s="242"/>
      <c r="K20" s="240"/>
      <c r="L20" s="242"/>
      <c r="M20" s="242"/>
      <c r="N20" s="243"/>
      <c r="O20" s="240"/>
      <c r="P20" s="242"/>
      <c r="Q20" s="242"/>
      <c r="R20" s="244"/>
      <c r="S20" s="240"/>
      <c r="T20" s="242"/>
      <c r="U20" s="242"/>
      <c r="V20" s="244"/>
      <c r="W20" s="240"/>
      <c r="X20" s="245"/>
    </row>
    <row r="21" s="207" customFormat="true" ht="17.1" hidden="false" customHeight="true" outlineLevel="0" collapsed="false">
      <c r="A21" s="246" t="n">
        <v>13</v>
      </c>
      <c r="C21" s="237"/>
      <c r="D21" s="238" t="n">
        <v>1</v>
      </c>
      <c r="E21" s="247" t="s">
        <v>140</v>
      </c>
      <c r="F21" s="248" t="s">
        <v>141</v>
      </c>
      <c r="G21" s="249" t="s">
        <v>38</v>
      </c>
      <c r="H21" s="238"/>
      <c r="I21" s="238" t="n">
        <v>1</v>
      </c>
      <c r="J21" s="250"/>
      <c r="K21" s="251" t="s">
        <v>89</v>
      </c>
      <c r="L21" s="242"/>
      <c r="M21" s="242" t="s">
        <v>95</v>
      </c>
      <c r="N21" s="252" t="s">
        <v>107</v>
      </c>
      <c r="O21" s="251" t="s">
        <v>38</v>
      </c>
      <c r="P21" s="242"/>
      <c r="Q21" s="242" t="s">
        <v>95</v>
      </c>
      <c r="R21" s="253"/>
      <c r="S21" s="251" t="s">
        <v>89</v>
      </c>
      <c r="T21" s="240"/>
      <c r="U21" s="240" t="s">
        <v>95</v>
      </c>
      <c r="V21" s="254" t="s">
        <v>142</v>
      </c>
      <c r="W21" s="255"/>
    </row>
    <row r="22" s="207" customFormat="true" ht="17.1" hidden="false" customHeight="true" outlineLevel="0" collapsed="false">
      <c r="A22" s="246"/>
      <c r="D22" s="238"/>
      <c r="E22" s="247"/>
      <c r="F22" s="248"/>
      <c r="G22" s="249"/>
      <c r="H22" s="238"/>
      <c r="I22" s="238"/>
      <c r="J22" s="250"/>
      <c r="K22" s="251"/>
      <c r="L22" s="242"/>
      <c r="M22" s="242"/>
      <c r="N22" s="252"/>
      <c r="O22" s="251"/>
      <c r="P22" s="242"/>
      <c r="Q22" s="242"/>
      <c r="R22" s="253"/>
      <c r="S22" s="251"/>
      <c r="T22" s="256"/>
      <c r="U22" s="257"/>
      <c r="V22" s="258"/>
      <c r="W22" s="259"/>
    </row>
    <row r="23" s="207" customFormat="true" ht="17.1" hidden="false" customHeight="true" outlineLevel="0" collapsed="false">
      <c r="A23" s="246"/>
      <c r="D23" s="238"/>
      <c r="E23" s="247"/>
      <c r="F23" s="248"/>
      <c r="G23" s="249"/>
      <c r="H23" s="238"/>
      <c r="I23" s="238"/>
      <c r="J23" s="250"/>
      <c r="K23" s="251"/>
      <c r="L23" s="242"/>
      <c r="M23" s="242"/>
      <c r="N23" s="252"/>
      <c r="O23" s="251"/>
      <c r="P23" s="242"/>
      <c r="Q23" s="257"/>
      <c r="R23" s="258"/>
      <c r="S23" s="260"/>
      <c r="T23" s="260"/>
      <c r="U23" s="260"/>
      <c r="V23" s="260"/>
      <c r="W23" s="259"/>
    </row>
    <row r="24" s="207" customFormat="true" ht="17.1" hidden="false" customHeight="true" outlineLevel="0" collapsed="false">
      <c r="A24" s="246"/>
      <c r="D24" s="238"/>
      <c r="E24" s="247"/>
      <c r="F24" s="248"/>
      <c r="G24" s="249"/>
      <c r="H24" s="238"/>
      <c r="I24" s="238"/>
      <c r="J24" s="250"/>
      <c r="K24" s="251"/>
      <c r="L24" s="195"/>
      <c r="M24" s="242" t="s">
        <v>96</v>
      </c>
      <c r="N24" s="252" t="s">
        <v>111</v>
      </c>
      <c r="O24" s="251" t="s">
        <v>38</v>
      </c>
      <c r="P24" s="242"/>
      <c r="Q24" s="242" t="s">
        <v>95</v>
      </c>
      <c r="R24" s="253"/>
      <c r="S24" s="251" t="s">
        <v>89</v>
      </c>
      <c r="T24" s="240"/>
      <c r="U24" s="240" t="s">
        <v>95</v>
      </c>
      <c r="V24" s="254" t="s">
        <v>143</v>
      </c>
      <c r="W24" s="255"/>
    </row>
    <row r="25" s="207" customFormat="true" ht="17.1" hidden="false" customHeight="true" outlineLevel="0" collapsed="false">
      <c r="A25" s="246"/>
      <c r="D25" s="238"/>
      <c r="E25" s="247"/>
      <c r="F25" s="248"/>
      <c r="G25" s="249"/>
      <c r="H25" s="238"/>
      <c r="I25" s="238"/>
      <c r="J25" s="250"/>
      <c r="K25" s="251"/>
      <c r="L25" s="195"/>
      <c r="M25" s="242"/>
      <c r="N25" s="252"/>
      <c r="O25" s="251"/>
      <c r="P25" s="242"/>
      <c r="Q25" s="242"/>
      <c r="R25" s="253"/>
      <c r="S25" s="251"/>
      <c r="T25" s="256"/>
      <c r="U25" s="257"/>
      <c r="V25" s="258"/>
      <c r="W25" s="259"/>
    </row>
    <row r="26" s="207" customFormat="true" ht="17.1" hidden="false" customHeight="true" outlineLevel="0" collapsed="false">
      <c r="A26" s="246"/>
      <c r="D26" s="238"/>
      <c r="E26" s="247"/>
      <c r="F26" s="248"/>
      <c r="G26" s="249"/>
      <c r="H26" s="238"/>
      <c r="I26" s="238"/>
      <c r="J26" s="250"/>
      <c r="K26" s="251"/>
      <c r="L26" s="195"/>
      <c r="M26" s="242"/>
      <c r="N26" s="252"/>
      <c r="O26" s="251"/>
      <c r="P26" s="242"/>
      <c r="Q26" s="257"/>
      <c r="R26" s="258"/>
      <c r="S26" s="260"/>
      <c r="T26" s="260"/>
      <c r="U26" s="260"/>
      <c r="V26" s="260"/>
      <c r="W26" s="259"/>
    </row>
    <row r="27" s="207" customFormat="true" ht="17.1" hidden="false" customHeight="true" outlineLevel="0" collapsed="false">
      <c r="A27" s="246"/>
      <c r="D27" s="238"/>
      <c r="E27" s="247"/>
      <c r="F27" s="248"/>
      <c r="G27" s="249"/>
      <c r="H27" s="238"/>
      <c r="I27" s="238"/>
      <c r="J27" s="250"/>
      <c r="K27" s="251"/>
      <c r="L27" s="195"/>
      <c r="M27" s="242" t="s">
        <v>97</v>
      </c>
      <c r="N27" s="252" t="s">
        <v>115</v>
      </c>
      <c r="O27" s="251" t="s">
        <v>38</v>
      </c>
      <c r="P27" s="242"/>
      <c r="Q27" s="242" t="s">
        <v>95</v>
      </c>
      <c r="R27" s="253"/>
      <c r="S27" s="251" t="s">
        <v>89</v>
      </c>
      <c r="T27" s="240"/>
      <c r="U27" s="240" t="s">
        <v>95</v>
      </c>
      <c r="V27" s="254" t="s">
        <v>144</v>
      </c>
      <c r="W27" s="255"/>
    </row>
    <row r="28" s="207" customFormat="true" ht="17.1" hidden="false" customHeight="true" outlineLevel="0" collapsed="false">
      <c r="A28" s="246"/>
      <c r="D28" s="238"/>
      <c r="E28" s="247"/>
      <c r="F28" s="248"/>
      <c r="G28" s="249"/>
      <c r="H28" s="238"/>
      <c r="I28" s="238"/>
      <c r="J28" s="250"/>
      <c r="K28" s="251"/>
      <c r="L28" s="195"/>
      <c r="M28" s="242"/>
      <c r="N28" s="252"/>
      <c r="O28" s="251"/>
      <c r="P28" s="242"/>
      <c r="Q28" s="242"/>
      <c r="R28" s="253"/>
      <c r="S28" s="251"/>
      <c r="T28" s="256"/>
      <c r="U28" s="257"/>
      <c r="V28" s="258"/>
      <c r="W28" s="259"/>
    </row>
    <row r="29" s="207" customFormat="true" ht="17.1" hidden="false" customHeight="true" outlineLevel="0" collapsed="false">
      <c r="A29" s="246"/>
      <c r="D29" s="238"/>
      <c r="E29" s="247"/>
      <c r="F29" s="248"/>
      <c r="G29" s="249"/>
      <c r="H29" s="238"/>
      <c r="I29" s="238"/>
      <c r="J29" s="250"/>
      <c r="K29" s="251"/>
      <c r="L29" s="195"/>
      <c r="M29" s="242"/>
      <c r="N29" s="252"/>
      <c r="O29" s="251"/>
      <c r="P29" s="242"/>
      <c r="Q29" s="257"/>
      <c r="R29" s="258"/>
      <c r="S29" s="260"/>
      <c r="T29" s="260"/>
      <c r="U29" s="260"/>
      <c r="V29" s="260"/>
      <c r="W29" s="259"/>
    </row>
    <row r="30" s="207" customFormat="true" ht="17.1" hidden="false" customHeight="true" outlineLevel="0" collapsed="false">
      <c r="A30" s="246"/>
      <c r="D30" s="238"/>
      <c r="E30" s="247"/>
      <c r="F30" s="248"/>
      <c r="G30" s="249"/>
      <c r="H30" s="238"/>
      <c r="I30" s="238"/>
      <c r="J30" s="250"/>
      <c r="K30" s="251"/>
      <c r="L30" s="257"/>
      <c r="M30" s="258"/>
      <c r="N30" s="258"/>
      <c r="O30" s="258"/>
      <c r="P30" s="258"/>
      <c r="Q30" s="258"/>
      <c r="R30" s="258"/>
      <c r="S30" s="260"/>
      <c r="T30" s="260"/>
      <c r="U30" s="260"/>
      <c r="V30" s="260"/>
      <c r="W30" s="259"/>
    </row>
    <row r="31" s="207" customFormat="true" ht="15" hidden="false" customHeight="true" outlineLevel="0" collapsed="false">
      <c r="A31" s="246"/>
      <c r="D31" s="238"/>
      <c r="E31" s="247"/>
      <c r="F31" s="248"/>
      <c r="G31" s="249"/>
      <c r="H31" s="257"/>
      <c r="I31" s="258"/>
      <c r="J31" s="258"/>
      <c r="K31" s="258"/>
      <c r="L31" s="258"/>
      <c r="M31" s="258"/>
      <c r="N31" s="258"/>
      <c r="O31" s="258"/>
      <c r="P31" s="258"/>
      <c r="Q31" s="258"/>
      <c r="R31" s="258"/>
      <c r="S31" s="260"/>
      <c r="T31" s="260"/>
      <c r="U31" s="260"/>
      <c r="V31" s="260"/>
      <c r="W31" s="259"/>
    </row>
    <row r="32" s="207" customFormat="true" ht="17.1" hidden="false" customHeight="true" outlineLevel="0" collapsed="false">
      <c r="A32" s="246" t="n">
        <v>6</v>
      </c>
      <c r="C32" s="237"/>
      <c r="D32" s="238" t="n">
        <v>2</v>
      </c>
      <c r="E32" s="247" t="s">
        <v>145</v>
      </c>
      <c r="F32" s="248" t="s">
        <v>146</v>
      </c>
      <c r="G32" s="249" t="s">
        <v>38</v>
      </c>
      <c r="H32" s="238"/>
      <c r="I32" s="238" t="n">
        <v>1</v>
      </c>
      <c r="J32" s="250"/>
      <c r="K32" s="251" t="s">
        <v>89</v>
      </c>
      <c r="L32" s="242"/>
      <c r="M32" s="242" t="s">
        <v>95</v>
      </c>
      <c r="N32" s="252" t="s">
        <v>115</v>
      </c>
      <c r="O32" s="251" t="s">
        <v>38</v>
      </c>
      <c r="P32" s="242"/>
      <c r="Q32" s="242" t="s">
        <v>95</v>
      </c>
      <c r="R32" s="253"/>
      <c r="S32" s="251" t="s">
        <v>89</v>
      </c>
      <c r="T32" s="240"/>
      <c r="U32" s="240" t="s">
        <v>95</v>
      </c>
      <c r="V32" s="254" t="s">
        <v>144</v>
      </c>
      <c r="W32" s="255"/>
    </row>
    <row r="33" s="207" customFormat="true" ht="17.1" hidden="false" customHeight="true" outlineLevel="0" collapsed="false">
      <c r="A33" s="246"/>
      <c r="D33" s="238"/>
      <c r="E33" s="247"/>
      <c r="F33" s="248"/>
      <c r="G33" s="249"/>
      <c r="H33" s="238"/>
      <c r="I33" s="238"/>
      <c r="J33" s="250"/>
      <c r="K33" s="251"/>
      <c r="L33" s="242"/>
      <c r="M33" s="242"/>
      <c r="N33" s="252"/>
      <c r="O33" s="251"/>
      <c r="P33" s="242"/>
      <c r="Q33" s="242"/>
      <c r="R33" s="253"/>
      <c r="S33" s="251"/>
      <c r="T33" s="256"/>
      <c r="U33" s="257"/>
      <c r="V33" s="258"/>
      <c r="W33" s="259"/>
    </row>
    <row r="34" s="207" customFormat="true" ht="17.1" hidden="false" customHeight="true" outlineLevel="0" collapsed="false">
      <c r="A34" s="246"/>
      <c r="D34" s="238"/>
      <c r="E34" s="247"/>
      <c r="F34" s="248"/>
      <c r="G34" s="249"/>
      <c r="H34" s="238"/>
      <c r="I34" s="238"/>
      <c r="J34" s="250"/>
      <c r="K34" s="251"/>
      <c r="L34" s="242"/>
      <c r="M34" s="242"/>
      <c r="N34" s="252"/>
      <c r="O34" s="251"/>
      <c r="P34" s="242"/>
      <c r="Q34" s="257"/>
      <c r="R34" s="258"/>
      <c r="S34" s="260"/>
      <c r="T34" s="260"/>
      <c r="U34" s="260"/>
      <c r="V34" s="260"/>
      <c r="W34" s="259"/>
    </row>
    <row r="35" s="207" customFormat="true" ht="17.1" hidden="false" customHeight="true" outlineLevel="0" collapsed="false">
      <c r="A35" s="246"/>
      <c r="D35" s="238"/>
      <c r="E35" s="247"/>
      <c r="F35" s="248"/>
      <c r="G35" s="249"/>
      <c r="H35" s="238"/>
      <c r="I35" s="238"/>
      <c r="J35" s="250"/>
      <c r="K35" s="251"/>
      <c r="L35" s="257"/>
      <c r="M35" s="258"/>
      <c r="N35" s="258"/>
      <c r="O35" s="258"/>
      <c r="P35" s="258"/>
      <c r="Q35" s="258"/>
      <c r="R35" s="258"/>
      <c r="S35" s="260"/>
      <c r="T35" s="260"/>
      <c r="U35" s="260"/>
      <c r="V35" s="260"/>
      <c r="W35" s="259"/>
    </row>
    <row r="36" s="207" customFormat="true" ht="15" hidden="false" customHeight="true" outlineLevel="0" collapsed="false">
      <c r="A36" s="246"/>
      <c r="D36" s="238"/>
      <c r="E36" s="247"/>
      <c r="F36" s="248"/>
      <c r="G36" s="249"/>
      <c r="H36" s="257"/>
      <c r="I36" s="258"/>
      <c r="J36" s="258"/>
      <c r="K36" s="258"/>
      <c r="L36" s="258"/>
      <c r="M36" s="258"/>
      <c r="N36" s="258"/>
      <c r="O36" s="258"/>
      <c r="P36" s="258"/>
      <c r="Q36" s="258"/>
      <c r="R36" s="258"/>
      <c r="S36" s="260"/>
      <c r="T36" s="260"/>
      <c r="U36" s="260"/>
      <c r="V36" s="260"/>
      <c r="W36" s="259"/>
    </row>
    <row r="37" s="207" customFormat="true" ht="17.1" hidden="false" customHeight="true" outlineLevel="0" collapsed="false">
      <c r="A37" s="246" t="n">
        <v>4</v>
      </c>
      <c r="C37" s="237"/>
      <c r="D37" s="238" t="n">
        <v>3</v>
      </c>
      <c r="E37" s="247" t="s">
        <v>147</v>
      </c>
      <c r="F37" s="248" t="s">
        <v>148</v>
      </c>
      <c r="G37" s="249" t="s">
        <v>38</v>
      </c>
      <c r="H37" s="238"/>
      <c r="I37" s="238" t="n">
        <v>1</v>
      </c>
      <c r="J37" s="250"/>
      <c r="K37" s="251" t="s">
        <v>89</v>
      </c>
      <c r="L37" s="242"/>
      <c r="M37" s="242" t="s">
        <v>95</v>
      </c>
      <c r="N37" s="252" t="s">
        <v>107</v>
      </c>
      <c r="O37" s="251" t="s">
        <v>38</v>
      </c>
      <c r="P37" s="242"/>
      <c r="Q37" s="242" t="s">
        <v>95</v>
      </c>
      <c r="R37" s="253"/>
      <c r="S37" s="251" t="s">
        <v>89</v>
      </c>
      <c r="T37" s="240"/>
      <c r="U37" s="240" t="s">
        <v>95</v>
      </c>
      <c r="V37" s="254" t="s">
        <v>149</v>
      </c>
      <c r="W37" s="255"/>
    </row>
    <row r="38" s="207" customFormat="true" ht="17.1" hidden="false" customHeight="true" outlineLevel="0" collapsed="false">
      <c r="A38" s="246"/>
      <c r="D38" s="238"/>
      <c r="E38" s="247"/>
      <c r="F38" s="248"/>
      <c r="G38" s="249"/>
      <c r="H38" s="238"/>
      <c r="I38" s="238"/>
      <c r="J38" s="250"/>
      <c r="K38" s="251"/>
      <c r="L38" s="242"/>
      <c r="M38" s="242"/>
      <c r="N38" s="252"/>
      <c r="O38" s="251"/>
      <c r="P38" s="242"/>
      <c r="Q38" s="242"/>
      <c r="R38" s="253"/>
      <c r="S38" s="251"/>
      <c r="T38" s="256"/>
      <c r="U38" s="257"/>
      <c r="V38" s="258"/>
      <c r="W38" s="259"/>
    </row>
    <row r="39" s="207" customFormat="true" ht="17.1" hidden="false" customHeight="true" outlineLevel="0" collapsed="false">
      <c r="A39" s="246"/>
      <c r="D39" s="238"/>
      <c r="E39" s="247"/>
      <c r="F39" s="248"/>
      <c r="G39" s="249"/>
      <c r="H39" s="238"/>
      <c r="I39" s="238"/>
      <c r="J39" s="250"/>
      <c r="K39" s="251"/>
      <c r="L39" s="242"/>
      <c r="M39" s="242"/>
      <c r="N39" s="252"/>
      <c r="O39" s="251"/>
      <c r="P39" s="242"/>
      <c r="Q39" s="257"/>
      <c r="R39" s="258"/>
      <c r="S39" s="260"/>
      <c r="T39" s="260"/>
      <c r="U39" s="260"/>
      <c r="V39" s="260"/>
      <c r="W39" s="259"/>
    </row>
    <row r="40" s="207" customFormat="true" ht="17.1" hidden="false" customHeight="true" outlineLevel="0" collapsed="false">
      <c r="A40" s="246"/>
      <c r="D40" s="238"/>
      <c r="E40" s="247"/>
      <c r="F40" s="248"/>
      <c r="G40" s="249"/>
      <c r="H40" s="238"/>
      <c r="I40" s="238"/>
      <c r="J40" s="250"/>
      <c r="K40" s="251"/>
      <c r="L40" s="257"/>
      <c r="M40" s="258"/>
      <c r="N40" s="258"/>
      <c r="O40" s="258"/>
      <c r="P40" s="258"/>
      <c r="Q40" s="258"/>
      <c r="R40" s="258"/>
      <c r="S40" s="260"/>
      <c r="T40" s="260"/>
      <c r="U40" s="260"/>
      <c r="V40" s="260"/>
      <c r="W40" s="259"/>
    </row>
    <row r="41" s="207" customFormat="true" ht="15" hidden="false" customHeight="true" outlineLevel="0" collapsed="false">
      <c r="A41" s="246"/>
      <c r="D41" s="238"/>
      <c r="E41" s="247"/>
      <c r="F41" s="248"/>
      <c r="G41" s="249"/>
      <c r="H41" s="257"/>
      <c r="I41" s="258"/>
      <c r="J41" s="258"/>
      <c r="K41" s="258"/>
      <c r="L41" s="258"/>
      <c r="M41" s="258"/>
      <c r="N41" s="258"/>
      <c r="O41" s="258"/>
      <c r="P41" s="258"/>
      <c r="Q41" s="258"/>
      <c r="R41" s="258"/>
      <c r="S41" s="260"/>
      <c r="T41" s="260"/>
      <c r="U41" s="260"/>
      <c r="V41" s="260"/>
      <c r="W41" s="259"/>
    </row>
    <row r="42" customFormat="false" ht="17.1" hidden="false" customHeight="true" outlineLevel="0" collapsed="false">
      <c r="D42" s="257"/>
      <c r="E42" s="258"/>
      <c r="F42" s="258"/>
      <c r="G42" s="258"/>
      <c r="H42" s="258"/>
      <c r="I42" s="258"/>
      <c r="J42" s="258"/>
      <c r="K42" s="258"/>
      <c r="L42" s="258"/>
      <c r="M42" s="258"/>
      <c r="N42" s="258"/>
      <c r="O42" s="258"/>
      <c r="P42" s="258"/>
      <c r="Q42" s="258"/>
      <c r="R42" s="258"/>
      <c r="S42" s="258"/>
      <c r="T42" s="258"/>
      <c r="U42" s="258"/>
      <c r="V42" s="258"/>
      <c r="W42" s="259"/>
    </row>
    <row r="43" customFormat="false" ht="3" hidden="false" customHeight="true" outlineLevel="0" collapsed="false"/>
    <row r="44" customFormat="false" ht="11.25" hidden="true" customHeight="true" outlineLevel="0" collapsed="false"/>
    <row r="45" customFormat="false" ht="0.95" hidden="false" customHeight="true" outlineLevel="0" collapsed="false"/>
    <row r="46" customFormat="false" ht="23.25" hidden="false" customHeight="true" outlineLevel="0" collapsed="false"/>
    <row r="47" customFormat="false" ht="3" hidden="false" customHeight="true" outlineLevel="0" collapsed="false"/>
    <row r="48" customFormat="false" ht="17.1" hidden="false" customHeight="true" outlineLevel="0" collapsed="false">
      <c r="E48" s="261" t="s">
        <v>150</v>
      </c>
      <c r="F48" s="261"/>
      <c r="G48" s="261"/>
      <c r="H48" s="261"/>
      <c r="I48" s="261"/>
      <c r="J48" s="261"/>
      <c r="K48" s="261"/>
      <c r="L48" s="261"/>
      <c r="M48" s="261"/>
      <c r="N48" s="261"/>
      <c r="O48" s="261"/>
      <c r="P48" s="261"/>
      <c r="Q48" s="261"/>
      <c r="R48" s="261"/>
      <c r="S48" s="261"/>
      <c r="T48" s="261"/>
      <c r="U48" s="261"/>
      <c r="V48" s="261"/>
      <c r="W48" s="261"/>
    </row>
    <row r="49" customFormat="false" ht="36.95" hidden="false" customHeight="true" outlineLevel="0" collapsed="false">
      <c r="E49" s="262" t="s">
        <v>151</v>
      </c>
      <c r="F49" s="262"/>
      <c r="G49" s="262"/>
      <c r="H49" s="262"/>
      <c r="I49" s="262"/>
      <c r="J49" s="262"/>
      <c r="K49" s="262"/>
      <c r="L49" s="262"/>
      <c r="M49" s="262"/>
      <c r="N49" s="262"/>
      <c r="O49" s="262"/>
      <c r="P49" s="262"/>
      <c r="Q49" s="262"/>
      <c r="R49" s="262"/>
      <c r="S49" s="262"/>
      <c r="T49" s="262"/>
      <c r="U49" s="262"/>
      <c r="V49" s="262"/>
      <c r="W49" s="262"/>
    </row>
    <row r="50" customFormat="false" ht="17.1" hidden="false" customHeight="true" outlineLevel="0" collapsed="false">
      <c r="E50" s="262" t="s">
        <v>152</v>
      </c>
      <c r="F50" s="262"/>
      <c r="G50" s="262"/>
      <c r="H50" s="262"/>
      <c r="I50" s="262"/>
      <c r="J50" s="262"/>
      <c r="K50" s="262"/>
      <c r="L50" s="262"/>
      <c r="M50" s="262"/>
      <c r="N50" s="262"/>
      <c r="O50" s="262"/>
      <c r="P50" s="262"/>
      <c r="Q50" s="262"/>
      <c r="R50" s="262"/>
      <c r="S50" s="262"/>
      <c r="T50" s="262"/>
      <c r="U50" s="262"/>
      <c r="V50" s="262"/>
      <c r="W50" s="262"/>
    </row>
    <row r="51" customFormat="false" ht="27" hidden="false" customHeight="true" outlineLevel="0" collapsed="false">
      <c r="E51" s="262" t="s">
        <v>153</v>
      </c>
      <c r="F51" s="262"/>
      <c r="G51" s="262"/>
      <c r="H51" s="262"/>
      <c r="I51" s="262"/>
      <c r="J51" s="262"/>
      <c r="K51" s="262"/>
      <c r="L51" s="262"/>
      <c r="M51" s="262"/>
      <c r="N51" s="262"/>
      <c r="O51" s="262"/>
      <c r="P51" s="262"/>
      <c r="Q51" s="262"/>
      <c r="R51" s="262"/>
      <c r="S51" s="262"/>
      <c r="T51" s="262"/>
      <c r="U51" s="262"/>
      <c r="V51" s="262"/>
      <c r="W51" s="262"/>
    </row>
    <row r="52" customFormat="false" ht="17.1" hidden="false" customHeight="true" outlineLevel="0" collapsed="false">
      <c r="E52" s="262" t="s">
        <v>154</v>
      </c>
      <c r="F52" s="262"/>
      <c r="G52" s="262"/>
      <c r="H52" s="262"/>
      <c r="I52" s="262"/>
      <c r="J52" s="262"/>
      <c r="K52" s="262"/>
      <c r="L52" s="262"/>
      <c r="M52" s="262"/>
      <c r="N52" s="262"/>
      <c r="O52" s="262"/>
      <c r="P52" s="262"/>
      <c r="Q52" s="262"/>
      <c r="R52" s="262"/>
      <c r="S52" s="262"/>
      <c r="T52" s="262"/>
      <c r="U52" s="262"/>
      <c r="V52" s="262"/>
      <c r="W52" s="262"/>
    </row>
    <row r="53" customFormat="false" ht="15" hidden="false" customHeight="true" outlineLevel="0" collapsed="false">
      <c r="E53" s="263"/>
      <c r="F53" s="264"/>
      <c r="G53" s="264"/>
      <c r="H53" s="264"/>
      <c r="I53" s="264"/>
      <c r="J53" s="264"/>
      <c r="K53" s="264"/>
      <c r="L53" s="264"/>
      <c r="M53" s="264"/>
      <c r="N53" s="264"/>
      <c r="O53" s="264"/>
      <c r="P53" s="264"/>
      <c r="Q53" s="264"/>
      <c r="R53" s="264"/>
      <c r="S53" s="264"/>
      <c r="T53" s="264"/>
      <c r="U53" s="264"/>
      <c r="V53" s="264"/>
      <c r="W53" s="264"/>
    </row>
    <row r="54" customFormat="false" ht="15" hidden="false" customHeight="true" outlineLevel="0" collapsed="false">
      <c r="E54" s="261" t="s">
        <v>155</v>
      </c>
      <c r="F54" s="261"/>
      <c r="G54" s="261"/>
      <c r="H54" s="261"/>
      <c r="I54" s="261"/>
      <c r="J54" s="261"/>
      <c r="K54" s="261"/>
      <c r="L54" s="261"/>
      <c r="M54" s="261"/>
      <c r="N54" s="261"/>
      <c r="O54" s="261"/>
      <c r="P54" s="261"/>
      <c r="Q54" s="261"/>
      <c r="R54" s="261"/>
      <c r="S54" s="261"/>
      <c r="T54" s="261"/>
      <c r="U54" s="261"/>
      <c r="V54" s="261"/>
      <c r="W54" s="261"/>
    </row>
    <row r="55" customFormat="false" ht="17.1" hidden="false" customHeight="true" outlineLevel="0" collapsed="false">
      <c r="E55" s="262" t="s">
        <v>156</v>
      </c>
      <c r="F55" s="262"/>
      <c r="G55" s="262"/>
      <c r="H55" s="262"/>
      <c r="I55" s="262"/>
      <c r="J55" s="262"/>
      <c r="K55" s="262"/>
      <c r="L55" s="262"/>
      <c r="M55" s="262"/>
      <c r="N55" s="262"/>
      <c r="O55" s="262"/>
      <c r="P55" s="262"/>
      <c r="Q55" s="262"/>
      <c r="R55" s="262"/>
      <c r="S55" s="262"/>
      <c r="T55" s="262"/>
      <c r="U55" s="262"/>
      <c r="V55" s="262"/>
      <c r="W55" s="262"/>
    </row>
    <row r="56" customFormat="false" ht="17.1" hidden="false" customHeight="true" outlineLevel="0" collapsed="false">
      <c r="E56" s="262" t="s">
        <v>157</v>
      </c>
      <c r="F56" s="262"/>
      <c r="G56" s="262"/>
      <c r="H56" s="262"/>
      <c r="I56" s="262"/>
      <c r="J56" s="262"/>
      <c r="K56" s="262"/>
      <c r="L56" s="262"/>
      <c r="M56" s="262"/>
      <c r="N56" s="262"/>
      <c r="O56" s="262"/>
      <c r="P56" s="262"/>
      <c r="Q56" s="262"/>
      <c r="R56" s="262"/>
      <c r="S56" s="262"/>
      <c r="T56" s="262"/>
      <c r="U56" s="262"/>
      <c r="V56" s="262"/>
      <c r="W56" s="262"/>
    </row>
  </sheetData>
  <sheetProtection sheet="true" password="fa9c" objects="true" scenarios="true" formatColumns="false" formatRows="false"/>
  <mergeCells count="101">
    <mergeCell ref="D5:J5"/>
    <mergeCell ref="D6:J6"/>
    <mergeCell ref="E7:F7"/>
    <mergeCell ref="G7:J7"/>
    <mergeCell ref="E8:F8"/>
    <mergeCell ref="G8:J8"/>
    <mergeCell ref="E9:F9"/>
    <mergeCell ref="G9:J9"/>
    <mergeCell ref="E10:F10"/>
    <mergeCell ref="E11:F11"/>
    <mergeCell ref="E12:F12"/>
    <mergeCell ref="E13:F13"/>
    <mergeCell ref="D17:D18"/>
    <mergeCell ref="E17:E18"/>
    <mergeCell ref="F17:F18"/>
    <mergeCell ref="G17:G18"/>
    <mergeCell ref="H17:I18"/>
    <mergeCell ref="J17:J18"/>
    <mergeCell ref="K17:N17"/>
    <mergeCell ref="O17:R17"/>
    <mergeCell ref="S17:V17"/>
    <mergeCell ref="W17:W18"/>
    <mergeCell ref="L18:M18"/>
    <mergeCell ref="P18:Q18"/>
    <mergeCell ref="T18:U18"/>
    <mergeCell ref="H19:I19"/>
    <mergeCell ref="L19:M19"/>
    <mergeCell ref="P19:Q19"/>
    <mergeCell ref="T19:U19"/>
    <mergeCell ref="D21:D31"/>
    <mergeCell ref="E21:E31"/>
    <mergeCell ref="F21:F31"/>
    <mergeCell ref="G21:G31"/>
    <mergeCell ref="H21:H30"/>
    <mergeCell ref="I21:I30"/>
    <mergeCell ref="J21:J30"/>
    <mergeCell ref="K21:K30"/>
    <mergeCell ref="L21:L23"/>
    <mergeCell ref="M21:M23"/>
    <mergeCell ref="N21:N23"/>
    <mergeCell ref="O21:O23"/>
    <mergeCell ref="P21:P22"/>
    <mergeCell ref="Q21:Q22"/>
    <mergeCell ref="R21:R22"/>
    <mergeCell ref="S21:S22"/>
    <mergeCell ref="L24:L26"/>
    <mergeCell ref="M24:M26"/>
    <mergeCell ref="N24:N26"/>
    <mergeCell ref="O24:O26"/>
    <mergeCell ref="P24:P25"/>
    <mergeCell ref="Q24:Q25"/>
    <mergeCell ref="R24:R25"/>
    <mergeCell ref="S24:S25"/>
    <mergeCell ref="L27:L29"/>
    <mergeCell ref="M27:M29"/>
    <mergeCell ref="N27:N29"/>
    <mergeCell ref="O27:O29"/>
    <mergeCell ref="P27:P28"/>
    <mergeCell ref="Q27:Q28"/>
    <mergeCell ref="R27:R28"/>
    <mergeCell ref="S27:S28"/>
    <mergeCell ref="D32:D36"/>
    <mergeCell ref="E32:E36"/>
    <mergeCell ref="F32:F36"/>
    <mergeCell ref="G32:G36"/>
    <mergeCell ref="H32:H35"/>
    <mergeCell ref="I32:I35"/>
    <mergeCell ref="J32:J35"/>
    <mergeCell ref="K32:K35"/>
    <mergeCell ref="L32:L34"/>
    <mergeCell ref="M32:M34"/>
    <mergeCell ref="N32:N34"/>
    <mergeCell ref="O32:O34"/>
    <mergeCell ref="P32:P33"/>
    <mergeCell ref="Q32:Q33"/>
    <mergeCell ref="R32:R33"/>
    <mergeCell ref="S32:S33"/>
    <mergeCell ref="D37:D41"/>
    <mergeCell ref="E37:E41"/>
    <mergeCell ref="F37:F41"/>
    <mergeCell ref="G37:G41"/>
    <mergeCell ref="H37:H40"/>
    <mergeCell ref="I37:I40"/>
    <mergeCell ref="J37:J40"/>
    <mergeCell ref="K37:K40"/>
    <mergeCell ref="L37:L39"/>
    <mergeCell ref="M37:M39"/>
    <mergeCell ref="N37:N39"/>
    <mergeCell ref="O37:O39"/>
    <mergeCell ref="P37:P38"/>
    <mergeCell ref="Q37:Q38"/>
    <mergeCell ref="R37:R38"/>
    <mergeCell ref="S37:S38"/>
    <mergeCell ref="E48:W48"/>
    <mergeCell ref="E49:W49"/>
    <mergeCell ref="E50:W50"/>
    <mergeCell ref="E51:W51"/>
    <mergeCell ref="E52:W52"/>
    <mergeCell ref="E54:W54"/>
    <mergeCell ref="E55:W55"/>
    <mergeCell ref="E56:W56"/>
  </mergeCells>
  <dataValidations count="6">
    <dataValidation allowBlank="true" error="Допускается ввод не более 900 символов!" errorTitle="Ошибка" operator="lessThanOrEqual" showDropDown="false" showErrorMessage="true" showInputMessage="true" sqref="J21:J25 R21:R22 V21:W21 R24:R25 V24:W24 J27:J28 R27:R28 V27:W27 J30 J32:J33 R32:R33 V32:W32 J34:J35 R37:R38 V37:W37" type="textLength">
      <formula1>900</formula1>
      <formula2>0</formula2>
    </dataValidation>
    <dataValidation allowBlank="true" error="Выберите значение из списка" errorTitle="Ошибка" operator="between" prompt="Выберите значение из списка" showDropDown="false" showErrorMessage="true" showInputMessage="true" sqref="E24:E25 E27:E28" type="list">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G10:G12 G21:G22 K21:K22 O21:O22 S21:S22 G24:G25 K24:K25 O24:O25 S24:S25 G27:G28 K27:K28 O27:O28 S27:S28 G32:G33 K32:K33 O32:O33 S32:S33 G37:G38 K37:K38 O37:O38 S37:S38" type="none">
      <formula1>0</formula1>
      <formula2>0</formula2>
    </dataValidation>
    <dataValidation allowBlank="true" error="Выберите значение из списка" errorTitle="Ошибка" operator="between"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showDropDown="false" showErrorMessage="true" showInputMessage="true" sqref="N21:N29 N32:N34 N37:N39" type="list">
      <formula1>0</formula1>
      <formula2>0</formula2>
    </dataValidation>
    <dataValidation allowBlank="true" operator="between" prompt="Выберите виды деятельности, выполнив двойной щелчок левой кнопки мыши по ячейке." showDropDown="false" showErrorMessage="true" showInputMessage="true" sqref="F21 F24:F25 F27:F28 F32 F37" type="none">
      <formula1>0</formula1>
      <formula2>0</formula2>
    </dataValidation>
    <dataValidation allowBlank="false" error="Выберите значение из списка" errorTitle="Ошибка" operator="between" showDropDown="false" showErrorMessage="true" showInputMessage="true" sqref="J37:J40" type="list">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0.xml><?xml version="1.0" encoding="utf-8"?>
<worksheet xmlns="http://schemas.openxmlformats.org/spreadsheetml/2006/main" xmlns:r="http://schemas.openxmlformats.org/officeDocument/2006/relationships">
  <sheetPr filterMode="false">
    <tabColor rgb="FFFFCC99"/>
    <pageSetUpPr fitToPage="false"/>
  </sheetPr>
  <dimension ref="A1:J14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2" min="1" style="716" width="9.14"/>
    <col collapsed="false" customWidth="true" hidden="false" outlineLevel="0" max="3" min="3" style="716" width="20.7"/>
    <col collapsed="false" customWidth="true" hidden="false" outlineLevel="0" max="4" min="4" style="716" width="25.15"/>
    <col collapsed="false" customWidth="false" hidden="false" outlineLevel="0" max="1024" min="5" style="716" width="9.14"/>
  </cols>
  <sheetData>
    <row r="1" customFormat="false" ht="11.25" hidden="false" customHeight="false" outlineLevel="0" collapsed="false">
      <c r="A1" s="716" t="s">
        <v>806</v>
      </c>
      <c r="B1" s="716" t="s">
        <v>807</v>
      </c>
      <c r="C1" s="716" t="s">
        <v>808</v>
      </c>
      <c r="D1" s="716" t="s">
        <v>809</v>
      </c>
      <c r="E1" s="716" t="s">
        <v>810</v>
      </c>
      <c r="F1" s="716" t="s">
        <v>811</v>
      </c>
      <c r="G1" s="716" t="s">
        <v>812</v>
      </c>
      <c r="H1" s="716" t="s">
        <v>813</v>
      </c>
      <c r="I1" s="716" t="s">
        <v>814</v>
      </c>
    </row>
    <row r="2" customFormat="false" ht="11.25" hidden="false" customHeight="false" outlineLevel="0" collapsed="false">
      <c r="A2" s="716" t="n">
        <v>1</v>
      </c>
      <c r="B2" s="716" t="s">
        <v>815</v>
      </c>
      <c r="C2" s="716" t="s">
        <v>36</v>
      </c>
      <c r="D2" s="716" t="s">
        <v>816</v>
      </c>
      <c r="E2" s="716" t="s">
        <v>817</v>
      </c>
      <c r="F2" s="716" t="s">
        <v>818</v>
      </c>
      <c r="G2" s="716" t="s">
        <v>819</v>
      </c>
      <c r="J2" s="716" t="s">
        <v>820</v>
      </c>
    </row>
    <row r="3" customFormat="false" ht="11.25" hidden="false" customHeight="false" outlineLevel="0" collapsed="false">
      <c r="A3" s="716" t="n">
        <v>2</v>
      </c>
      <c r="B3" s="716" t="s">
        <v>815</v>
      </c>
      <c r="C3" s="716" t="s">
        <v>36</v>
      </c>
      <c r="D3" s="716" t="s">
        <v>821</v>
      </c>
      <c r="E3" s="716" t="s">
        <v>822</v>
      </c>
      <c r="F3" s="716" t="s">
        <v>823</v>
      </c>
      <c r="G3" s="716" t="s">
        <v>824</v>
      </c>
      <c r="H3" s="716" t="s">
        <v>825</v>
      </c>
      <c r="J3" s="716" t="s">
        <v>820</v>
      </c>
    </row>
    <row r="4" customFormat="false" ht="11.25" hidden="false" customHeight="false" outlineLevel="0" collapsed="false">
      <c r="A4" s="716" t="n">
        <v>3</v>
      </c>
      <c r="B4" s="716" t="s">
        <v>815</v>
      </c>
      <c r="C4" s="716" t="s">
        <v>36</v>
      </c>
      <c r="D4" s="716" t="s">
        <v>826</v>
      </c>
      <c r="E4" s="716" t="s">
        <v>827</v>
      </c>
      <c r="F4" s="716" t="s">
        <v>828</v>
      </c>
      <c r="G4" s="716" t="s">
        <v>829</v>
      </c>
      <c r="H4" s="716" t="s">
        <v>830</v>
      </c>
      <c r="J4" s="716" t="s">
        <v>820</v>
      </c>
    </row>
    <row r="5" customFormat="false" ht="11.25" hidden="false" customHeight="false" outlineLevel="0" collapsed="false">
      <c r="A5" s="716" t="n">
        <v>4</v>
      </c>
      <c r="B5" s="716" t="s">
        <v>815</v>
      </c>
      <c r="C5" s="716" t="s">
        <v>36</v>
      </c>
      <c r="D5" s="716" t="s">
        <v>831</v>
      </c>
      <c r="E5" s="716" t="s">
        <v>832</v>
      </c>
      <c r="F5" s="716" t="s">
        <v>833</v>
      </c>
      <c r="G5" s="716" t="s">
        <v>834</v>
      </c>
      <c r="J5" s="716" t="s">
        <v>820</v>
      </c>
    </row>
    <row r="6" customFormat="false" ht="11.25" hidden="false" customHeight="false" outlineLevel="0" collapsed="false">
      <c r="A6" s="716" t="n">
        <v>5</v>
      </c>
      <c r="B6" s="716" t="s">
        <v>815</v>
      </c>
      <c r="C6" s="716" t="s">
        <v>36</v>
      </c>
      <c r="D6" s="716" t="s">
        <v>835</v>
      </c>
      <c r="E6" s="716" t="s">
        <v>836</v>
      </c>
      <c r="F6" s="716" t="s">
        <v>837</v>
      </c>
      <c r="G6" s="716" t="s">
        <v>838</v>
      </c>
      <c r="H6" s="716" t="s">
        <v>839</v>
      </c>
      <c r="J6" s="716" t="s">
        <v>820</v>
      </c>
    </row>
    <row r="7" customFormat="false" ht="11.25" hidden="false" customHeight="false" outlineLevel="0" collapsed="false">
      <c r="A7" s="716" t="n">
        <v>6</v>
      </c>
      <c r="B7" s="716" t="s">
        <v>815</v>
      </c>
      <c r="C7" s="716" t="s">
        <v>36</v>
      </c>
      <c r="D7" s="716" t="s">
        <v>840</v>
      </c>
      <c r="E7" s="716" t="s">
        <v>841</v>
      </c>
      <c r="F7" s="716" t="s">
        <v>842</v>
      </c>
      <c r="G7" s="716" t="s">
        <v>843</v>
      </c>
      <c r="J7" s="716" t="s">
        <v>820</v>
      </c>
    </row>
    <row r="8" customFormat="false" ht="11.25" hidden="false" customHeight="false" outlineLevel="0" collapsed="false">
      <c r="A8" s="716" t="n">
        <v>7</v>
      </c>
      <c r="B8" s="716" t="s">
        <v>815</v>
      </c>
      <c r="C8" s="716" t="s">
        <v>36</v>
      </c>
      <c r="D8" s="716" t="s">
        <v>844</v>
      </c>
      <c r="E8" s="716" t="s">
        <v>845</v>
      </c>
      <c r="F8" s="716" t="s">
        <v>846</v>
      </c>
      <c r="G8" s="716" t="s">
        <v>847</v>
      </c>
      <c r="J8" s="716" t="s">
        <v>820</v>
      </c>
    </row>
    <row r="9" customFormat="false" ht="11.25" hidden="false" customHeight="false" outlineLevel="0" collapsed="false">
      <c r="A9" s="716" t="n">
        <v>8</v>
      </c>
      <c r="B9" s="716" t="s">
        <v>815</v>
      </c>
      <c r="C9" s="716" t="s">
        <v>36</v>
      </c>
      <c r="D9" s="716" t="s">
        <v>848</v>
      </c>
      <c r="E9" s="716" t="s">
        <v>849</v>
      </c>
      <c r="F9" s="716" t="s">
        <v>850</v>
      </c>
      <c r="G9" s="716" t="s">
        <v>851</v>
      </c>
      <c r="J9" s="716" t="s">
        <v>820</v>
      </c>
    </row>
    <row r="10" customFormat="false" ht="11.25" hidden="false" customHeight="false" outlineLevel="0" collapsed="false">
      <c r="A10" s="716" t="n">
        <v>9</v>
      </c>
      <c r="B10" s="716" t="s">
        <v>815</v>
      </c>
      <c r="C10" s="716" t="s">
        <v>36</v>
      </c>
      <c r="D10" s="716" t="s">
        <v>852</v>
      </c>
      <c r="E10" s="716" t="s">
        <v>853</v>
      </c>
      <c r="F10" s="716" t="s">
        <v>854</v>
      </c>
      <c r="G10" s="716" t="s">
        <v>855</v>
      </c>
      <c r="J10" s="716" t="s">
        <v>820</v>
      </c>
    </row>
    <row r="11" customFormat="false" ht="11.25" hidden="false" customHeight="false" outlineLevel="0" collapsed="false">
      <c r="A11" s="716" t="n">
        <v>10</v>
      </c>
      <c r="B11" s="716" t="s">
        <v>815</v>
      </c>
      <c r="C11" s="716" t="s">
        <v>36</v>
      </c>
      <c r="D11" s="716" t="s">
        <v>856</v>
      </c>
      <c r="E11" s="716" t="s">
        <v>857</v>
      </c>
      <c r="F11" s="716" t="s">
        <v>858</v>
      </c>
      <c r="G11" s="716" t="s">
        <v>859</v>
      </c>
      <c r="J11" s="716" t="s">
        <v>820</v>
      </c>
    </row>
    <row r="12" customFormat="false" ht="11.25" hidden="false" customHeight="false" outlineLevel="0" collapsed="false">
      <c r="A12" s="716" t="n">
        <v>11</v>
      </c>
      <c r="B12" s="716" t="s">
        <v>815</v>
      </c>
      <c r="C12" s="716" t="s">
        <v>36</v>
      </c>
      <c r="D12" s="716" t="s">
        <v>860</v>
      </c>
      <c r="E12" s="716" t="s">
        <v>861</v>
      </c>
      <c r="F12" s="716" t="s">
        <v>862</v>
      </c>
      <c r="G12" s="716" t="s">
        <v>863</v>
      </c>
      <c r="J12" s="716" t="s">
        <v>820</v>
      </c>
    </row>
    <row r="13" customFormat="false" ht="11.25" hidden="false" customHeight="false" outlineLevel="0" collapsed="false">
      <c r="A13" s="716" t="n">
        <v>12</v>
      </c>
      <c r="B13" s="716" t="s">
        <v>815</v>
      </c>
      <c r="C13" s="716" t="s">
        <v>36</v>
      </c>
      <c r="D13" s="716" t="s">
        <v>864</v>
      </c>
      <c r="E13" s="716" t="s">
        <v>865</v>
      </c>
      <c r="F13" s="716" t="s">
        <v>866</v>
      </c>
      <c r="G13" s="716" t="s">
        <v>834</v>
      </c>
      <c r="J13" s="716" t="s">
        <v>820</v>
      </c>
    </row>
    <row r="14" customFormat="false" ht="11.25" hidden="false" customHeight="false" outlineLevel="0" collapsed="false">
      <c r="A14" s="716" t="n">
        <v>13</v>
      </c>
      <c r="B14" s="716" t="s">
        <v>815</v>
      </c>
      <c r="C14" s="716" t="s">
        <v>36</v>
      </c>
      <c r="D14" s="716" t="s">
        <v>867</v>
      </c>
      <c r="E14" s="716" t="s">
        <v>868</v>
      </c>
      <c r="F14" s="716" t="s">
        <v>869</v>
      </c>
      <c r="G14" s="716" t="s">
        <v>870</v>
      </c>
      <c r="H14" s="716" t="s">
        <v>871</v>
      </c>
      <c r="J14" s="716" t="s">
        <v>820</v>
      </c>
    </row>
    <row r="15" customFormat="false" ht="11.25" hidden="false" customHeight="false" outlineLevel="0" collapsed="false">
      <c r="A15" s="716" t="n">
        <v>14</v>
      </c>
      <c r="B15" s="716" t="s">
        <v>815</v>
      </c>
      <c r="C15" s="716" t="s">
        <v>36</v>
      </c>
      <c r="D15" s="716" t="s">
        <v>872</v>
      </c>
      <c r="E15" s="716" t="s">
        <v>873</v>
      </c>
      <c r="F15" s="716" t="s">
        <v>874</v>
      </c>
      <c r="G15" s="716" t="s">
        <v>875</v>
      </c>
      <c r="J15" s="716" t="s">
        <v>820</v>
      </c>
    </row>
    <row r="16" customFormat="false" ht="11.25" hidden="false" customHeight="false" outlineLevel="0" collapsed="false">
      <c r="A16" s="716" t="n">
        <v>15</v>
      </c>
      <c r="B16" s="716" t="s">
        <v>815</v>
      </c>
      <c r="C16" s="716" t="s">
        <v>36</v>
      </c>
      <c r="D16" s="716" t="s">
        <v>876</v>
      </c>
      <c r="E16" s="716" t="s">
        <v>877</v>
      </c>
      <c r="F16" s="716" t="s">
        <v>878</v>
      </c>
      <c r="G16" s="716" t="s">
        <v>879</v>
      </c>
      <c r="J16" s="716" t="s">
        <v>820</v>
      </c>
    </row>
    <row r="17" customFormat="false" ht="11.25" hidden="false" customHeight="false" outlineLevel="0" collapsed="false">
      <c r="A17" s="716" t="n">
        <v>16</v>
      </c>
      <c r="B17" s="716" t="s">
        <v>815</v>
      </c>
      <c r="C17" s="716" t="s">
        <v>36</v>
      </c>
      <c r="D17" s="716" t="s">
        <v>880</v>
      </c>
      <c r="E17" s="716" t="s">
        <v>881</v>
      </c>
      <c r="F17" s="716" t="s">
        <v>882</v>
      </c>
      <c r="G17" s="716" t="s">
        <v>883</v>
      </c>
      <c r="J17" s="716" t="s">
        <v>820</v>
      </c>
    </row>
    <row r="18" customFormat="false" ht="11.25" hidden="false" customHeight="false" outlineLevel="0" collapsed="false">
      <c r="A18" s="716" t="n">
        <v>17</v>
      </c>
      <c r="B18" s="716" t="s">
        <v>815</v>
      </c>
      <c r="C18" s="716" t="s">
        <v>36</v>
      </c>
      <c r="D18" s="716" t="s">
        <v>884</v>
      </c>
      <c r="E18" s="716" t="s">
        <v>885</v>
      </c>
      <c r="F18" s="716" t="s">
        <v>886</v>
      </c>
      <c r="G18" s="716" t="s">
        <v>879</v>
      </c>
      <c r="J18" s="716" t="s">
        <v>820</v>
      </c>
    </row>
    <row r="19" customFormat="false" ht="11.25" hidden="false" customHeight="false" outlineLevel="0" collapsed="false">
      <c r="A19" s="716" t="n">
        <v>18</v>
      </c>
      <c r="B19" s="716" t="s">
        <v>815</v>
      </c>
      <c r="C19" s="716" t="s">
        <v>36</v>
      </c>
      <c r="D19" s="716" t="s">
        <v>887</v>
      </c>
      <c r="E19" s="716" t="s">
        <v>888</v>
      </c>
      <c r="F19" s="716" t="s">
        <v>889</v>
      </c>
      <c r="G19" s="716" t="s">
        <v>855</v>
      </c>
      <c r="H19" s="716" t="s">
        <v>890</v>
      </c>
      <c r="J19" s="716" t="s">
        <v>820</v>
      </c>
    </row>
    <row r="20" customFormat="false" ht="11.25" hidden="false" customHeight="false" outlineLevel="0" collapsed="false">
      <c r="A20" s="716" t="n">
        <v>19</v>
      </c>
      <c r="B20" s="716" t="s">
        <v>815</v>
      </c>
      <c r="C20" s="716" t="s">
        <v>36</v>
      </c>
      <c r="D20" s="716" t="s">
        <v>891</v>
      </c>
      <c r="E20" s="716" t="s">
        <v>892</v>
      </c>
      <c r="F20" s="716" t="s">
        <v>893</v>
      </c>
      <c r="G20" s="716" t="s">
        <v>847</v>
      </c>
      <c r="J20" s="716" t="s">
        <v>820</v>
      </c>
    </row>
    <row r="21" customFormat="false" ht="11.25" hidden="false" customHeight="false" outlineLevel="0" collapsed="false">
      <c r="A21" s="716" t="n">
        <v>20</v>
      </c>
      <c r="B21" s="716" t="s">
        <v>815</v>
      </c>
      <c r="C21" s="716" t="s">
        <v>36</v>
      </c>
      <c r="D21" s="716" t="s">
        <v>894</v>
      </c>
      <c r="E21" s="716" t="s">
        <v>895</v>
      </c>
      <c r="F21" s="716" t="s">
        <v>896</v>
      </c>
      <c r="G21" s="716" t="s">
        <v>847</v>
      </c>
      <c r="J21" s="716" t="s">
        <v>820</v>
      </c>
    </row>
    <row r="22" customFormat="false" ht="11.25" hidden="false" customHeight="false" outlineLevel="0" collapsed="false">
      <c r="A22" s="716" t="n">
        <v>21</v>
      </c>
      <c r="B22" s="716" t="s">
        <v>815</v>
      </c>
      <c r="C22" s="716" t="s">
        <v>36</v>
      </c>
      <c r="D22" s="716" t="s">
        <v>897</v>
      </c>
      <c r="E22" s="716" t="s">
        <v>898</v>
      </c>
      <c r="F22" s="716" t="s">
        <v>899</v>
      </c>
      <c r="G22" s="716" t="s">
        <v>65</v>
      </c>
      <c r="H22" s="716" t="s">
        <v>900</v>
      </c>
      <c r="J22" s="716" t="s">
        <v>820</v>
      </c>
    </row>
    <row r="23" customFormat="false" ht="11.25" hidden="false" customHeight="false" outlineLevel="0" collapsed="false">
      <c r="A23" s="716" t="n">
        <v>22</v>
      </c>
      <c r="B23" s="716" t="s">
        <v>815</v>
      </c>
      <c r="C23" s="716" t="s">
        <v>36</v>
      </c>
      <c r="D23" s="716" t="s">
        <v>901</v>
      </c>
      <c r="E23" s="716" t="s">
        <v>902</v>
      </c>
      <c r="F23" s="716" t="s">
        <v>903</v>
      </c>
      <c r="G23" s="716" t="s">
        <v>65</v>
      </c>
      <c r="J23" s="716" t="s">
        <v>820</v>
      </c>
    </row>
    <row r="24" customFormat="false" ht="11.25" hidden="false" customHeight="false" outlineLevel="0" collapsed="false">
      <c r="A24" s="716" t="n">
        <v>23</v>
      </c>
      <c r="B24" s="716" t="s">
        <v>815</v>
      </c>
      <c r="C24" s="716" t="s">
        <v>36</v>
      </c>
      <c r="D24" s="716" t="s">
        <v>904</v>
      </c>
      <c r="E24" s="716" t="s">
        <v>905</v>
      </c>
      <c r="F24" s="716" t="s">
        <v>906</v>
      </c>
      <c r="G24" s="716" t="s">
        <v>907</v>
      </c>
      <c r="J24" s="716" t="s">
        <v>820</v>
      </c>
    </row>
    <row r="25" customFormat="false" ht="11.25" hidden="false" customHeight="false" outlineLevel="0" collapsed="false">
      <c r="A25" s="716" t="n">
        <v>24</v>
      </c>
      <c r="B25" s="716" t="s">
        <v>815</v>
      </c>
      <c r="C25" s="716" t="s">
        <v>36</v>
      </c>
      <c r="D25" s="716" t="s">
        <v>908</v>
      </c>
      <c r="E25" s="716" t="s">
        <v>909</v>
      </c>
      <c r="F25" s="716" t="s">
        <v>910</v>
      </c>
      <c r="G25" s="716" t="s">
        <v>834</v>
      </c>
      <c r="J25" s="716" t="s">
        <v>820</v>
      </c>
    </row>
    <row r="26" customFormat="false" ht="11.25" hidden="false" customHeight="false" outlineLevel="0" collapsed="false">
      <c r="A26" s="716" t="n">
        <v>25</v>
      </c>
      <c r="B26" s="716" t="s">
        <v>815</v>
      </c>
      <c r="C26" s="716" t="s">
        <v>36</v>
      </c>
      <c r="D26" s="716" t="s">
        <v>911</v>
      </c>
      <c r="E26" s="716" t="s">
        <v>912</v>
      </c>
      <c r="F26" s="716" t="s">
        <v>913</v>
      </c>
      <c r="G26" s="716" t="s">
        <v>875</v>
      </c>
      <c r="J26" s="716" t="s">
        <v>820</v>
      </c>
    </row>
    <row r="27" customFormat="false" ht="11.25" hidden="false" customHeight="false" outlineLevel="0" collapsed="false">
      <c r="A27" s="716" t="n">
        <v>26</v>
      </c>
      <c r="B27" s="716" t="s">
        <v>815</v>
      </c>
      <c r="C27" s="716" t="s">
        <v>36</v>
      </c>
      <c r="D27" s="716" t="s">
        <v>914</v>
      </c>
      <c r="E27" s="716" t="s">
        <v>915</v>
      </c>
      <c r="F27" s="716" t="s">
        <v>916</v>
      </c>
      <c r="G27" s="716" t="s">
        <v>65</v>
      </c>
      <c r="J27" s="716" t="s">
        <v>820</v>
      </c>
    </row>
    <row r="28" customFormat="false" ht="11.25" hidden="false" customHeight="false" outlineLevel="0" collapsed="false">
      <c r="A28" s="716" t="n">
        <v>27</v>
      </c>
      <c r="B28" s="716" t="s">
        <v>815</v>
      </c>
      <c r="C28" s="716" t="s">
        <v>36</v>
      </c>
      <c r="D28" s="716" t="s">
        <v>917</v>
      </c>
      <c r="E28" s="716" t="s">
        <v>918</v>
      </c>
      <c r="F28" s="716" t="s">
        <v>919</v>
      </c>
      <c r="G28" s="716" t="s">
        <v>920</v>
      </c>
      <c r="H28" s="716" t="s">
        <v>921</v>
      </c>
      <c r="J28" s="716" t="s">
        <v>820</v>
      </c>
    </row>
    <row r="29" customFormat="false" ht="11.25" hidden="false" customHeight="false" outlineLevel="0" collapsed="false">
      <c r="A29" s="716" t="n">
        <v>28</v>
      </c>
      <c r="B29" s="716" t="s">
        <v>815</v>
      </c>
      <c r="C29" s="716" t="s">
        <v>36</v>
      </c>
      <c r="D29" s="716" t="s">
        <v>922</v>
      </c>
      <c r="E29" s="716" t="s">
        <v>923</v>
      </c>
      <c r="F29" s="716" t="s">
        <v>924</v>
      </c>
      <c r="G29" s="716" t="s">
        <v>925</v>
      </c>
      <c r="J29" s="716" t="s">
        <v>820</v>
      </c>
    </row>
    <row r="30" customFormat="false" ht="11.25" hidden="false" customHeight="false" outlineLevel="0" collapsed="false">
      <c r="A30" s="716" t="n">
        <v>29</v>
      </c>
      <c r="B30" s="716" t="s">
        <v>815</v>
      </c>
      <c r="C30" s="716" t="s">
        <v>36</v>
      </c>
      <c r="D30" s="716" t="s">
        <v>926</v>
      </c>
      <c r="E30" s="716" t="s">
        <v>927</v>
      </c>
      <c r="F30" s="716" t="s">
        <v>928</v>
      </c>
      <c r="G30" s="716" t="s">
        <v>855</v>
      </c>
      <c r="J30" s="716" t="s">
        <v>820</v>
      </c>
    </row>
    <row r="31" customFormat="false" ht="11.25" hidden="false" customHeight="false" outlineLevel="0" collapsed="false">
      <c r="A31" s="716" t="n">
        <v>30</v>
      </c>
      <c r="B31" s="716" t="s">
        <v>815</v>
      </c>
      <c r="C31" s="716" t="s">
        <v>36</v>
      </c>
      <c r="D31" s="716" t="s">
        <v>929</v>
      </c>
      <c r="E31" s="716" t="s">
        <v>930</v>
      </c>
      <c r="F31" s="716" t="s">
        <v>931</v>
      </c>
      <c r="G31" s="716" t="s">
        <v>920</v>
      </c>
      <c r="J31" s="716" t="s">
        <v>820</v>
      </c>
    </row>
    <row r="32" customFormat="false" ht="11.25" hidden="false" customHeight="false" outlineLevel="0" collapsed="false">
      <c r="A32" s="716" t="n">
        <v>31</v>
      </c>
      <c r="B32" s="716" t="s">
        <v>815</v>
      </c>
      <c r="C32" s="716" t="s">
        <v>36</v>
      </c>
      <c r="D32" s="716" t="s">
        <v>932</v>
      </c>
      <c r="E32" s="716" t="s">
        <v>933</v>
      </c>
      <c r="F32" s="716" t="s">
        <v>934</v>
      </c>
      <c r="G32" s="716" t="s">
        <v>935</v>
      </c>
      <c r="J32" s="716" t="s">
        <v>820</v>
      </c>
    </row>
    <row r="33" customFormat="false" ht="11.25" hidden="false" customHeight="false" outlineLevel="0" collapsed="false">
      <c r="A33" s="716" t="n">
        <v>32</v>
      </c>
      <c r="B33" s="716" t="s">
        <v>815</v>
      </c>
      <c r="C33" s="716" t="s">
        <v>36</v>
      </c>
      <c r="D33" s="716" t="s">
        <v>936</v>
      </c>
      <c r="E33" s="716" t="s">
        <v>937</v>
      </c>
      <c r="F33" s="716" t="s">
        <v>938</v>
      </c>
      <c r="G33" s="716" t="s">
        <v>939</v>
      </c>
      <c r="J33" s="716" t="s">
        <v>820</v>
      </c>
    </row>
    <row r="34" customFormat="false" ht="11.25" hidden="false" customHeight="false" outlineLevel="0" collapsed="false">
      <c r="A34" s="716" t="n">
        <v>33</v>
      </c>
      <c r="B34" s="716" t="s">
        <v>815</v>
      </c>
      <c r="C34" s="716" t="s">
        <v>36</v>
      </c>
      <c r="D34" s="716" t="s">
        <v>940</v>
      </c>
      <c r="E34" s="716" t="s">
        <v>941</v>
      </c>
      <c r="F34" s="716" t="s">
        <v>942</v>
      </c>
      <c r="G34" s="716" t="s">
        <v>875</v>
      </c>
      <c r="J34" s="716" t="s">
        <v>820</v>
      </c>
    </row>
    <row r="35" customFormat="false" ht="11.25" hidden="false" customHeight="false" outlineLevel="0" collapsed="false">
      <c r="A35" s="716" t="n">
        <v>34</v>
      </c>
      <c r="B35" s="716" t="s">
        <v>815</v>
      </c>
      <c r="C35" s="716" t="s">
        <v>36</v>
      </c>
      <c r="D35" s="716" t="s">
        <v>943</v>
      </c>
      <c r="E35" s="716" t="s">
        <v>944</v>
      </c>
      <c r="F35" s="716" t="s">
        <v>945</v>
      </c>
      <c r="G35" s="716" t="s">
        <v>65</v>
      </c>
      <c r="J35" s="716" t="s">
        <v>820</v>
      </c>
    </row>
    <row r="36" customFormat="false" ht="11.25" hidden="false" customHeight="false" outlineLevel="0" collapsed="false">
      <c r="A36" s="716" t="n">
        <v>35</v>
      </c>
      <c r="B36" s="716" t="s">
        <v>815</v>
      </c>
      <c r="C36" s="716" t="s">
        <v>36</v>
      </c>
      <c r="D36" s="716" t="s">
        <v>946</v>
      </c>
      <c r="E36" s="716" t="s">
        <v>947</v>
      </c>
      <c r="F36" s="716" t="s">
        <v>948</v>
      </c>
      <c r="G36" s="716" t="s">
        <v>65</v>
      </c>
      <c r="J36" s="716" t="s">
        <v>820</v>
      </c>
    </row>
    <row r="37" customFormat="false" ht="11.25" hidden="false" customHeight="false" outlineLevel="0" collapsed="false">
      <c r="A37" s="716" t="n">
        <v>36</v>
      </c>
      <c r="B37" s="716" t="s">
        <v>815</v>
      </c>
      <c r="C37" s="716" t="s">
        <v>36</v>
      </c>
      <c r="D37" s="716" t="s">
        <v>949</v>
      </c>
      <c r="E37" s="716" t="s">
        <v>950</v>
      </c>
      <c r="F37" s="716" t="s">
        <v>951</v>
      </c>
      <c r="G37" s="716" t="s">
        <v>952</v>
      </c>
      <c r="J37" s="716" t="s">
        <v>820</v>
      </c>
    </row>
    <row r="38" customFormat="false" ht="11.25" hidden="false" customHeight="false" outlineLevel="0" collapsed="false">
      <c r="A38" s="716" t="n">
        <v>37</v>
      </c>
      <c r="B38" s="716" t="s">
        <v>815</v>
      </c>
      <c r="C38" s="716" t="s">
        <v>36</v>
      </c>
      <c r="D38" s="716" t="s">
        <v>953</v>
      </c>
      <c r="E38" s="716" t="s">
        <v>954</v>
      </c>
      <c r="F38" s="716" t="s">
        <v>955</v>
      </c>
      <c r="G38" s="716" t="s">
        <v>843</v>
      </c>
      <c r="J38" s="716" t="s">
        <v>820</v>
      </c>
    </row>
    <row r="39" customFormat="false" ht="11.25" hidden="false" customHeight="false" outlineLevel="0" collapsed="false">
      <c r="A39" s="716" t="n">
        <v>38</v>
      </c>
      <c r="B39" s="716" t="s">
        <v>815</v>
      </c>
      <c r="C39" s="716" t="s">
        <v>36</v>
      </c>
      <c r="D39" s="716" t="s">
        <v>956</v>
      </c>
      <c r="E39" s="716" t="s">
        <v>957</v>
      </c>
      <c r="F39" s="716" t="s">
        <v>958</v>
      </c>
      <c r="G39" s="716" t="s">
        <v>939</v>
      </c>
      <c r="H39" s="716" t="s">
        <v>959</v>
      </c>
      <c r="J39" s="716" t="s">
        <v>820</v>
      </c>
    </row>
    <row r="40" customFormat="false" ht="11.25" hidden="false" customHeight="false" outlineLevel="0" collapsed="false">
      <c r="A40" s="716" t="n">
        <v>39</v>
      </c>
      <c r="B40" s="716" t="s">
        <v>815</v>
      </c>
      <c r="C40" s="716" t="s">
        <v>36</v>
      </c>
      <c r="D40" s="716" t="s">
        <v>960</v>
      </c>
      <c r="E40" s="716" t="s">
        <v>961</v>
      </c>
      <c r="F40" s="716" t="s">
        <v>962</v>
      </c>
      <c r="G40" s="716" t="s">
        <v>963</v>
      </c>
      <c r="J40" s="716" t="s">
        <v>820</v>
      </c>
    </row>
    <row r="41" customFormat="false" ht="11.25" hidden="false" customHeight="false" outlineLevel="0" collapsed="false">
      <c r="A41" s="716" t="n">
        <v>40</v>
      </c>
      <c r="B41" s="716" t="s">
        <v>815</v>
      </c>
      <c r="C41" s="716" t="s">
        <v>36</v>
      </c>
      <c r="D41" s="716" t="s">
        <v>964</v>
      </c>
      <c r="E41" s="716" t="s">
        <v>965</v>
      </c>
      <c r="F41" s="716" t="s">
        <v>966</v>
      </c>
      <c r="G41" s="716" t="s">
        <v>967</v>
      </c>
      <c r="J41" s="716" t="s">
        <v>820</v>
      </c>
    </row>
    <row r="42" customFormat="false" ht="11.25" hidden="false" customHeight="false" outlineLevel="0" collapsed="false">
      <c r="A42" s="716" t="n">
        <v>41</v>
      </c>
      <c r="B42" s="716" t="s">
        <v>815</v>
      </c>
      <c r="C42" s="716" t="s">
        <v>36</v>
      </c>
      <c r="D42" s="716" t="s">
        <v>968</v>
      </c>
      <c r="E42" s="716" t="s">
        <v>969</v>
      </c>
      <c r="F42" s="716" t="s">
        <v>970</v>
      </c>
      <c r="G42" s="716" t="s">
        <v>952</v>
      </c>
      <c r="H42" s="716" t="s">
        <v>971</v>
      </c>
      <c r="J42" s="716" t="s">
        <v>820</v>
      </c>
    </row>
    <row r="43" customFormat="false" ht="11.25" hidden="false" customHeight="false" outlineLevel="0" collapsed="false">
      <c r="A43" s="716" t="n">
        <v>42</v>
      </c>
      <c r="B43" s="716" t="s">
        <v>815</v>
      </c>
      <c r="C43" s="716" t="s">
        <v>36</v>
      </c>
      <c r="D43" s="716" t="s">
        <v>972</v>
      </c>
      <c r="E43" s="716" t="s">
        <v>973</v>
      </c>
      <c r="F43" s="716" t="s">
        <v>974</v>
      </c>
      <c r="G43" s="716" t="s">
        <v>975</v>
      </c>
      <c r="J43" s="716" t="s">
        <v>820</v>
      </c>
    </row>
    <row r="44" customFormat="false" ht="11.25" hidden="false" customHeight="false" outlineLevel="0" collapsed="false">
      <c r="A44" s="716" t="n">
        <v>43</v>
      </c>
      <c r="B44" s="716" t="s">
        <v>815</v>
      </c>
      <c r="C44" s="716" t="s">
        <v>36</v>
      </c>
      <c r="D44" s="716" t="s">
        <v>976</v>
      </c>
      <c r="E44" s="716" t="s">
        <v>977</v>
      </c>
      <c r="F44" s="716" t="s">
        <v>978</v>
      </c>
      <c r="G44" s="716" t="s">
        <v>979</v>
      </c>
      <c r="J44" s="716" t="s">
        <v>820</v>
      </c>
    </row>
    <row r="45" customFormat="false" ht="11.25" hidden="false" customHeight="false" outlineLevel="0" collapsed="false">
      <c r="A45" s="716" t="n">
        <v>44</v>
      </c>
      <c r="B45" s="716" t="s">
        <v>815</v>
      </c>
      <c r="C45" s="716" t="s">
        <v>36</v>
      </c>
      <c r="D45" s="716" t="s">
        <v>980</v>
      </c>
      <c r="E45" s="716" t="s">
        <v>981</v>
      </c>
      <c r="F45" s="716" t="s">
        <v>982</v>
      </c>
      <c r="G45" s="716" t="s">
        <v>935</v>
      </c>
      <c r="J45" s="716" t="s">
        <v>820</v>
      </c>
    </row>
    <row r="46" customFormat="false" ht="11.25" hidden="false" customHeight="false" outlineLevel="0" collapsed="false">
      <c r="A46" s="716" t="n">
        <v>45</v>
      </c>
      <c r="B46" s="716" t="s">
        <v>815</v>
      </c>
      <c r="C46" s="716" t="s">
        <v>36</v>
      </c>
      <c r="D46" s="716" t="s">
        <v>983</v>
      </c>
      <c r="E46" s="716" t="s">
        <v>984</v>
      </c>
      <c r="F46" s="716" t="s">
        <v>985</v>
      </c>
      <c r="G46" s="716" t="s">
        <v>920</v>
      </c>
      <c r="H46" s="716" t="s">
        <v>986</v>
      </c>
      <c r="J46" s="716" t="s">
        <v>820</v>
      </c>
    </row>
    <row r="47" customFormat="false" ht="11.25" hidden="false" customHeight="false" outlineLevel="0" collapsed="false">
      <c r="A47" s="716" t="n">
        <v>46</v>
      </c>
      <c r="B47" s="716" t="s">
        <v>815</v>
      </c>
      <c r="C47" s="716" t="s">
        <v>36</v>
      </c>
      <c r="D47" s="716" t="s">
        <v>987</v>
      </c>
      <c r="E47" s="716" t="s">
        <v>988</v>
      </c>
      <c r="F47" s="716" t="s">
        <v>989</v>
      </c>
      <c r="G47" s="716" t="s">
        <v>851</v>
      </c>
      <c r="J47" s="716" t="s">
        <v>820</v>
      </c>
    </row>
    <row r="48" customFormat="false" ht="11.25" hidden="false" customHeight="false" outlineLevel="0" collapsed="false">
      <c r="A48" s="716" t="n">
        <v>47</v>
      </c>
      <c r="B48" s="716" t="s">
        <v>815</v>
      </c>
      <c r="C48" s="716" t="s">
        <v>36</v>
      </c>
      <c r="D48" s="716" t="s">
        <v>990</v>
      </c>
      <c r="E48" s="716" t="s">
        <v>991</v>
      </c>
      <c r="F48" s="716" t="s">
        <v>992</v>
      </c>
      <c r="G48" s="716" t="s">
        <v>979</v>
      </c>
      <c r="J48" s="716" t="s">
        <v>820</v>
      </c>
    </row>
    <row r="49" customFormat="false" ht="11.25" hidden="false" customHeight="false" outlineLevel="0" collapsed="false">
      <c r="A49" s="716" t="n">
        <v>48</v>
      </c>
      <c r="B49" s="716" t="s">
        <v>815</v>
      </c>
      <c r="C49" s="716" t="s">
        <v>36</v>
      </c>
      <c r="D49" s="716" t="s">
        <v>993</v>
      </c>
      <c r="E49" s="716" t="s">
        <v>994</v>
      </c>
      <c r="F49" s="716" t="s">
        <v>995</v>
      </c>
      <c r="G49" s="716" t="s">
        <v>851</v>
      </c>
      <c r="H49" s="716" t="s">
        <v>996</v>
      </c>
      <c r="J49" s="716" t="s">
        <v>820</v>
      </c>
    </row>
    <row r="50" customFormat="false" ht="11.25" hidden="false" customHeight="false" outlineLevel="0" collapsed="false">
      <c r="A50" s="716" t="n">
        <v>49</v>
      </c>
      <c r="B50" s="716" t="s">
        <v>815</v>
      </c>
      <c r="C50" s="716" t="s">
        <v>36</v>
      </c>
      <c r="D50" s="716" t="s">
        <v>997</v>
      </c>
      <c r="E50" s="716" t="s">
        <v>998</v>
      </c>
      <c r="F50" s="716" t="s">
        <v>999</v>
      </c>
      <c r="G50" s="716" t="s">
        <v>1000</v>
      </c>
      <c r="J50" s="716" t="s">
        <v>820</v>
      </c>
    </row>
    <row r="51" customFormat="false" ht="11.25" hidden="false" customHeight="false" outlineLevel="0" collapsed="false">
      <c r="A51" s="716" t="n">
        <v>50</v>
      </c>
      <c r="B51" s="716" t="s">
        <v>815</v>
      </c>
      <c r="C51" s="716" t="s">
        <v>36</v>
      </c>
      <c r="D51" s="716" t="s">
        <v>1001</v>
      </c>
      <c r="E51" s="716" t="s">
        <v>1002</v>
      </c>
      <c r="F51" s="716" t="s">
        <v>1003</v>
      </c>
      <c r="G51" s="716" t="s">
        <v>935</v>
      </c>
      <c r="J51" s="716" t="s">
        <v>820</v>
      </c>
    </row>
    <row r="52" customFormat="false" ht="11.25" hidden="false" customHeight="false" outlineLevel="0" collapsed="false">
      <c r="A52" s="716" t="n">
        <v>51</v>
      </c>
      <c r="B52" s="716" t="s">
        <v>815</v>
      </c>
      <c r="C52" s="716" t="s">
        <v>36</v>
      </c>
      <c r="D52" s="716" t="s">
        <v>1004</v>
      </c>
      <c r="E52" s="716" t="s">
        <v>1005</v>
      </c>
      <c r="F52" s="716" t="s">
        <v>1006</v>
      </c>
      <c r="G52" s="716" t="s">
        <v>65</v>
      </c>
      <c r="J52" s="716" t="s">
        <v>820</v>
      </c>
    </row>
    <row r="53" customFormat="false" ht="11.25" hidden="false" customHeight="false" outlineLevel="0" collapsed="false">
      <c r="A53" s="716" t="n">
        <v>52</v>
      </c>
      <c r="B53" s="716" t="s">
        <v>815</v>
      </c>
      <c r="C53" s="716" t="s">
        <v>36</v>
      </c>
      <c r="D53" s="716" t="s">
        <v>1007</v>
      </c>
      <c r="E53" s="716" t="s">
        <v>1008</v>
      </c>
      <c r="F53" s="716" t="s">
        <v>1009</v>
      </c>
      <c r="G53" s="716" t="s">
        <v>979</v>
      </c>
      <c r="J53" s="716" t="s">
        <v>820</v>
      </c>
    </row>
    <row r="54" customFormat="false" ht="11.25" hidden="false" customHeight="false" outlineLevel="0" collapsed="false">
      <c r="A54" s="716" t="n">
        <v>53</v>
      </c>
      <c r="B54" s="716" t="s">
        <v>815</v>
      </c>
      <c r="C54" s="716" t="s">
        <v>36</v>
      </c>
      <c r="D54" s="716" t="s">
        <v>1010</v>
      </c>
      <c r="E54" s="716" t="s">
        <v>1011</v>
      </c>
      <c r="F54" s="716" t="s">
        <v>1012</v>
      </c>
      <c r="G54" s="716" t="s">
        <v>875</v>
      </c>
      <c r="J54" s="716" t="s">
        <v>820</v>
      </c>
    </row>
    <row r="55" customFormat="false" ht="11.25" hidden="false" customHeight="false" outlineLevel="0" collapsed="false">
      <c r="A55" s="716" t="n">
        <v>54</v>
      </c>
      <c r="B55" s="716" t="s">
        <v>815</v>
      </c>
      <c r="C55" s="716" t="s">
        <v>36</v>
      </c>
      <c r="D55" s="716" t="s">
        <v>1013</v>
      </c>
      <c r="E55" s="716" t="s">
        <v>1014</v>
      </c>
      <c r="F55" s="716" t="s">
        <v>1015</v>
      </c>
      <c r="G55" s="716" t="s">
        <v>1016</v>
      </c>
      <c r="J55" s="716" t="s">
        <v>820</v>
      </c>
    </row>
    <row r="56" customFormat="false" ht="11.25" hidden="false" customHeight="false" outlineLevel="0" collapsed="false">
      <c r="A56" s="716" t="n">
        <v>55</v>
      </c>
      <c r="B56" s="716" t="s">
        <v>815</v>
      </c>
      <c r="C56" s="716" t="s">
        <v>36</v>
      </c>
      <c r="D56" s="716" t="s">
        <v>1017</v>
      </c>
      <c r="E56" s="716" t="s">
        <v>1018</v>
      </c>
      <c r="F56" s="716" t="s">
        <v>1019</v>
      </c>
      <c r="G56" s="716" t="s">
        <v>967</v>
      </c>
      <c r="J56" s="716" t="s">
        <v>820</v>
      </c>
    </row>
    <row r="57" customFormat="false" ht="11.25" hidden="false" customHeight="false" outlineLevel="0" collapsed="false">
      <c r="A57" s="716" t="n">
        <v>56</v>
      </c>
      <c r="B57" s="716" t="s">
        <v>815</v>
      </c>
      <c r="C57" s="716" t="s">
        <v>36</v>
      </c>
      <c r="D57" s="716" t="s">
        <v>1020</v>
      </c>
      <c r="E57" s="716" t="s">
        <v>1021</v>
      </c>
      <c r="F57" s="716" t="s">
        <v>1022</v>
      </c>
      <c r="G57" s="716" t="s">
        <v>935</v>
      </c>
      <c r="J57" s="716" t="s">
        <v>820</v>
      </c>
    </row>
    <row r="58" customFormat="false" ht="11.25" hidden="false" customHeight="false" outlineLevel="0" collapsed="false">
      <c r="A58" s="716" t="n">
        <v>57</v>
      </c>
      <c r="B58" s="716" t="s">
        <v>815</v>
      </c>
      <c r="C58" s="716" t="s">
        <v>36</v>
      </c>
      <c r="D58" s="716" t="s">
        <v>1023</v>
      </c>
      <c r="E58" s="716" t="s">
        <v>1024</v>
      </c>
      <c r="F58" s="716" t="s">
        <v>1025</v>
      </c>
      <c r="G58" s="716" t="s">
        <v>935</v>
      </c>
      <c r="J58" s="716" t="s">
        <v>820</v>
      </c>
    </row>
    <row r="59" customFormat="false" ht="11.25" hidden="false" customHeight="false" outlineLevel="0" collapsed="false">
      <c r="A59" s="716" t="n">
        <v>58</v>
      </c>
      <c r="B59" s="716" t="s">
        <v>815</v>
      </c>
      <c r="C59" s="716" t="s">
        <v>36</v>
      </c>
      <c r="D59" s="716" t="s">
        <v>1026</v>
      </c>
      <c r="E59" s="716" t="s">
        <v>1027</v>
      </c>
      <c r="F59" s="716" t="s">
        <v>1028</v>
      </c>
      <c r="G59" s="716" t="s">
        <v>935</v>
      </c>
      <c r="J59" s="716" t="s">
        <v>820</v>
      </c>
    </row>
    <row r="60" customFormat="false" ht="11.25" hidden="false" customHeight="false" outlineLevel="0" collapsed="false">
      <c r="A60" s="716" t="n">
        <v>59</v>
      </c>
      <c r="B60" s="716" t="s">
        <v>815</v>
      </c>
      <c r="C60" s="716" t="s">
        <v>36</v>
      </c>
      <c r="D60" s="716" t="s">
        <v>1029</v>
      </c>
      <c r="E60" s="716" t="s">
        <v>1030</v>
      </c>
      <c r="F60" s="716" t="s">
        <v>1031</v>
      </c>
      <c r="G60" s="716" t="s">
        <v>859</v>
      </c>
      <c r="J60" s="716" t="s">
        <v>820</v>
      </c>
    </row>
    <row r="61" customFormat="false" ht="11.25" hidden="false" customHeight="false" outlineLevel="0" collapsed="false">
      <c r="A61" s="716" t="n">
        <v>60</v>
      </c>
      <c r="B61" s="716" t="s">
        <v>815</v>
      </c>
      <c r="C61" s="716" t="s">
        <v>36</v>
      </c>
      <c r="D61" s="716" t="s">
        <v>1032</v>
      </c>
      <c r="E61" s="716" t="s">
        <v>1033</v>
      </c>
      <c r="F61" s="716" t="s">
        <v>1034</v>
      </c>
      <c r="G61" s="716" t="s">
        <v>875</v>
      </c>
      <c r="J61" s="716" t="s">
        <v>820</v>
      </c>
    </row>
    <row r="62" customFormat="false" ht="11.25" hidden="false" customHeight="false" outlineLevel="0" collapsed="false">
      <c r="A62" s="716" t="n">
        <v>61</v>
      </c>
      <c r="B62" s="716" t="s">
        <v>815</v>
      </c>
      <c r="C62" s="716" t="s">
        <v>36</v>
      </c>
      <c r="D62" s="716" t="s">
        <v>1035</v>
      </c>
      <c r="E62" s="716" t="s">
        <v>1036</v>
      </c>
      <c r="F62" s="716" t="s">
        <v>1037</v>
      </c>
      <c r="G62" s="716" t="s">
        <v>875</v>
      </c>
      <c r="J62" s="716" t="s">
        <v>820</v>
      </c>
    </row>
    <row r="63" customFormat="false" ht="11.25" hidden="false" customHeight="false" outlineLevel="0" collapsed="false">
      <c r="A63" s="716" t="n">
        <v>62</v>
      </c>
      <c r="B63" s="716" t="s">
        <v>815</v>
      </c>
      <c r="C63" s="716" t="s">
        <v>36</v>
      </c>
      <c r="D63" s="716" t="s">
        <v>1038</v>
      </c>
      <c r="E63" s="716" t="s">
        <v>1039</v>
      </c>
      <c r="F63" s="716" t="s">
        <v>1040</v>
      </c>
      <c r="G63" s="716" t="s">
        <v>883</v>
      </c>
      <c r="H63" s="716" t="s">
        <v>1041</v>
      </c>
      <c r="J63" s="716" t="s">
        <v>820</v>
      </c>
    </row>
    <row r="64" customFormat="false" ht="11.25" hidden="false" customHeight="false" outlineLevel="0" collapsed="false">
      <c r="A64" s="716" t="n">
        <v>63</v>
      </c>
      <c r="B64" s="716" t="s">
        <v>815</v>
      </c>
      <c r="C64" s="716" t="s">
        <v>36</v>
      </c>
      <c r="D64" s="716" t="s">
        <v>1042</v>
      </c>
      <c r="E64" s="716" t="s">
        <v>1043</v>
      </c>
      <c r="F64" s="716" t="s">
        <v>1044</v>
      </c>
      <c r="G64" s="716" t="s">
        <v>883</v>
      </c>
      <c r="J64" s="716" t="s">
        <v>820</v>
      </c>
    </row>
    <row r="65" customFormat="false" ht="11.25" hidden="false" customHeight="false" outlineLevel="0" collapsed="false">
      <c r="A65" s="716" t="n">
        <v>64</v>
      </c>
      <c r="B65" s="716" t="s">
        <v>815</v>
      </c>
      <c r="C65" s="716" t="s">
        <v>36</v>
      </c>
      <c r="D65" s="716" t="s">
        <v>1045</v>
      </c>
      <c r="E65" s="716" t="s">
        <v>1046</v>
      </c>
      <c r="F65" s="716" t="s">
        <v>1047</v>
      </c>
      <c r="G65" s="716" t="s">
        <v>843</v>
      </c>
      <c r="J65" s="716" t="s">
        <v>820</v>
      </c>
    </row>
    <row r="66" customFormat="false" ht="11.25" hidden="false" customHeight="false" outlineLevel="0" collapsed="false">
      <c r="A66" s="716" t="n">
        <v>65</v>
      </c>
      <c r="B66" s="716" t="s">
        <v>815</v>
      </c>
      <c r="C66" s="716" t="s">
        <v>36</v>
      </c>
      <c r="D66" s="716" t="s">
        <v>1048</v>
      </c>
      <c r="E66" s="716" t="s">
        <v>1049</v>
      </c>
      <c r="F66" s="716" t="s">
        <v>1050</v>
      </c>
      <c r="G66" s="716" t="s">
        <v>939</v>
      </c>
      <c r="J66" s="716" t="s">
        <v>820</v>
      </c>
    </row>
    <row r="67" customFormat="false" ht="11.25" hidden="false" customHeight="false" outlineLevel="0" collapsed="false">
      <c r="A67" s="716" t="n">
        <v>66</v>
      </c>
      <c r="B67" s="716" t="s">
        <v>815</v>
      </c>
      <c r="C67" s="716" t="s">
        <v>36</v>
      </c>
      <c r="D67" s="716" t="s">
        <v>1051</v>
      </c>
      <c r="E67" s="716" t="s">
        <v>1052</v>
      </c>
      <c r="F67" s="716" t="s">
        <v>1053</v>
      </c>
      <c r="G67" s="716" t="s">
        <v>879</v>
      </c>
      <c r="J67" s="716" t="s">
        <v>820</v>
      </c>
    </row>
    <row r="68" customFormat="false" ht="11.25" hidden="false" customHeight="false" outlineLevel="0" collapsed="false">
      <c r="A68" s="716" t="n">
        <v>67</v>
      </c>
      <c r="B68" s="716" t="s">
        <v>815</v>
      </c>
      <c r="C68" s="716" t="s">
        <v>36</v>
      </c>
      <c r="D68" s="716" t="s">
        <v>1054</v>
      </c>
      <c r="E68" s="716" t="s">
        <v>1055</v>
      </c>
      <c r="F68" s="716" t="s">
        <v>1056</v>
      </c>
      <c r="G68" s="716" t="s">
        <v>847</v>
      </c>
      <c r="J68" s="716" t="s">
        <v>820</v>
      </c>
    </row>
    <row r="69" customFormat="false" ht="11.25" hidden="false" customHeight="false" outlineLevel="0" collapsed="false">
      <c r="A69" s="716" t="n">
        <v>68</v>
      </c>
      <c r="B69" s="716" t="s">
        <v>815</v>
      </c>
      <c r="C69" s="716" t="s">
        <v>36</v>
      </c>
      <c r="D69" s="716" t="s">
        <v>1057</v>
      </c>
      <c r="E69" s="716" t="s">
        <v>1058</v>
      </c>
      <c r="F69" s="716" t="s">
        <v>1059</v>
      </c>
      <c r="G69" s="716" t="s">
        <v>920</v>
      </c>
      <c r="J69" s="716" t="s">
        <v>820</v>
      </c>
    </row>
    <row r="70" customFormat="false" ht="11.25" hidden="false" customHeight="false" outlineLevel="0" collapsed="false">
      <c r="A70" s="716" t="n">
        <v>69</v>
      </c>
      <c r="B70" s="716" t="s">
        <v>815</v>
      </c>
      <c r="C70" s="716" t="s">
        <v>36</v>
      </c>
      <c r="D70" s="716" t="s">
        <v>1060</v>
      </c>
      <c r="E70" s="716" t="s">
        <v>1061</v>
      </c>
      <c r="F70" s="716" t="s">
        <v>1062</v>
      </c>
      <c r="G70" s="716" t="s">
        <v>875</v>
      </c>
      <c r="J70" s="716" t="s">
        <v>820</v>
      </c>
    </row>
    <row r="71" customFormat="false" ht="11.25" hidden="false" customHeight="false" outlineLevel="0" collapsed="false">
      <c r="A71" s="716" t="n">
        <v>70</v>
      </c>
      <c r="B71" s="716" t="s">
        <v>815</v>
      </c>
      <c r="C71" s="716" t="s">
        <v>36</v>
      </c>
      <c r="D71" s="716" t="s">
        <v>1063</v>
      </c>
      <c r="E71" s="716" t="s">
        <v>1064</v>
      </c>
      <c r="F71" s="716" t="s">
        <v>1065</v>
      </c>
      <c r="G71" s="716" t="s">
        <v>875</v>
      </c>
      <c r="J71" s="716" t="s">
        <v>820</v>
      </c>
    </row>
    <row r="72" customFormat="false" ht="11.25" hidden="false" customHeight="false" outlineLevel="0" collapsed="false">
      <c r="A72" s="716" t="n">
        <v>71</v>
      </c>
      <c r="B72" s="716" t="s">
        <v>815</v>
      </c>
      <c r="C72" s="716" t="s">
        <v>36</v>
      </c>
      <c r="D72" s="716" t="s">
        <v>1066</v>
      </c>
      <c r="E72" s="716" t="s">
        <v>1067</v>
      </c>
      <c r="F72" s="716" t="s">
        <v>1068</v>
      </c>
      <c r="G72" s="716" t="s">
        <v>939</v>
      </c>
      <c r="J72" s="716" t="s">
        <v>820</v>
      </c>
    </row>
    <row r="73" customFormat="false" ht="11.25" hidden="false" customHeight="false" outlineLevel="0" collapsed="false">
      <c r="A73" s="716" t="n">
        <v>72</v>
      </c>
      <c r="B73" s="716" t="s">
        <v>815</v>
      </c>
      <c r="C73" s="716" t="s">
        <v>36</v>
      </c>
      <c r="D73" s="716" t="s">
        <v>1069</v>
      </c>
      <c r="E73" s="716" t="s">
        <v>1070</v>
      </c>
      <c r="F73" s="716" t="s">
        <v>1071</v>
      </c>
      <c r="G73" s="716" t="s">
        <v>847</v>
      </c>
      <c r="J73" s="716" t="s">
        <v>820</v>
      </c>
    </row>
    <row r="74" customFormat="false" ht="11.25" hidden="false" customHeight="false" outlineLevel="0" collapsed="false">
      <c r="A74" s="716" t="n">
        <v>73</v>
      </c>
      <c r="B74" s="716" t="s">
        <v>815</v>
      </c>
      <c r="C74" s="716" t="s">
        <v>36</v>
      </c>
      <c r="D74" s="716" t="s">
        <v>1072</v>
      </c>
      <c r="E74" s="716" t="s">
        <v>1073</v>
      </c>
      <c r="F74" s="716" t="s">
        <v>1074</v>
      </c>
      <c r="G74" s="716" t="s">
        <v>870</v>
      </c>
      <c r="J74" s="716" t="s">
        <v>820</v>
      </c>
    </row>
    <row r="75" customFormat="false" ht="11.25" hidden="false" customHeight="false" outlineLevel="0" collapsed="false">
      <c r="A75" s="716" t="n">
        <v>74</v>
      </c>
      <c r="B75" s="716" t="s">
        <v>815</v>
      </c>
      <c r="C75" s="716" t="s">
        <v>36</v>
      </c>
      <c r="D75" s="716" t="s">
        <v>1075</v>
      </c>
      <c r="E75" s="716" t="s">
        <v>1076</v>
      </c>
      <c r="F75" s="716" t="s">
        <v>1077</v>
      </c>
      <c r="G75" s="716" t="s">
        <v>883</v>
      </c>
      <c r="J75" s="716" t="s">
        <v>820</v>
      </c>
    </row>
    <row r="76" customFormat="false" ht="11.25" hidden="false" customHeight="false" outlineLevel="0" collapsed="false">
      <c r="A76" s="716" t="n">
        <v>75</v>
      </c>
      <c r="B76" s="716" t="s">
        <v>815</v>
      </c>
      <c r="C76" s="716" t="s">
        <v>36</v>
      </c>
      <c r="D76" s="716" t="s">
        <v>1078</v>
      </c>
      <c r="E76" s="716" t="s">
        <v>1079</v>
      </c>
      <c r="F76" s="716" t="s">
        <v>1080</v>
      </c>
      <c r="G76" s="716" t="s">
        <v>879</v>
      </c>
      <c r="J76" s="716" t="s">
        <v>820</v>
      </c>
    </row>
    <row r="77" customFormat="false" ht="11.25" hidden="false" customHeight="false" outlineLevel="0" collapsed="false">
      <c r="A77" s="716" t="n">
        <v>76</v>
      </c>
      <c r="B77" s="716" t="s">
        <v>815</v>
      </c>
      <c r="C77" s="716" t="s">
        <v>36</v>
      </c>
      <c r="D77" s="716" t="s">
        <v>1081</v>
      </c>
      <c r="E77" s="716" t="s">
        <v>1082</v>
      </c>
      <c r="F77" s="716" t="s">
        <v>1083</v>
      </c>
      <c r="G77" s="716" t="s">
        <v>879</v>
      </c>
      <c r="J77" s="716" t="s">
        <v>820</v>
      </c>
    </row>
    <row r="78" customFormat="false" ht="11.25" hidden="false" customHeight="false" outlineLevel="0" collapsed="false">
      <c r="A78" s="716" t="n">
        <v>77</v>
      </c>
      <c r="B78" s="716" t="s">
        <v>815</v>
      </c>
      <c r="C78" s="716" t="s">
        <v>36</v>
      </c>
      <c r="D78" s="716" t="s">
        <v>1084</v>
      </c>
      <c r="E78" s="716" t="s">
        <v>1085</v>
      </c>
      <c r="F78" s="716" t="s">
        <v>1086</v>
      </c>
      <c r="G78" s="716" t="s">
        <v>1087</v>
      </c>
      <c r="H78" s="716" t="s">
        <v>1088</v>
      </c>
      <c r="J78" s="716" t="s">
        <v>820</v>
      </c>
    </row>
    <row r="79" customFormat="false" ht="11.25" hidden="false" customHeight="false" outlineLevel="0" collapsed="false">
      <c r="A79" s="716" t="n">
        <v>78</v>
      </c>
      <c r="B79" s="716" t="s">
        <v>815</v>
      </c>
      <c r="C79" s="716" t="s">
        <v>36</v>
      </c>
      <c r="D79" s="716" t="s">
        <v>1089</v>
      </c>
      <c r="E79" s="716" t="s">
        <v>1090</v>
      </c>
      <c r="F79" s="716" t="s">
        <v>1091</v>
      </c>
      <c r="G79" s="716" t="s">
        <v>1092</v>
      </c>
      <c r="H79" s="716" t="s">
        <v>1093</v>
      </c>
      <c r="J79" s="716" t="s">
        <v>820</v>
      </c>
    </row>
    <row r="80" customFormat="false" ht="11.25" hidden="false" customHeight="false" outlineLevel="0" collapsed="false">
      <c r="A80" s="716" t="n">
        <v>79</v>
      </c>
      <c r="B80" s="716" t="s">
        <v>815</v>
      </c>
      <c r="C80" s="716" t="s">
        <v>36</v>
      </c>
      <c r="D80" s="716" t="s">
        <v>1094</v>
      </c>
      <c r="E80" s="716" t="s">
        <v>1095</v>
      </c>
      <c r="F80" s="716" t="s">
        <v>1096</v>
      </c>
      <c r="G80" s="716" t="s">
        <v>1097</v>
      </c>
      <c r="J80" s="716" t="s">
        <v>820</v>
      </c>
    </row>
    <row r="81" customFormat="false" ht="11.25" hidden="false" customHeight="false" outlineLevel="0" collapsed="false">
      <c r="A81" s="716" t="n">
        <v>80</v>
      </c>
      <c r="B81" s="716" t="s">
        <v>815</v>
      </c>
      <c r="C81" s="716" t="s">
        <v>36</v>
      </c>
      <c r="D81" s="716" t="s">
        <v>1098</v>
      </c>
      <c r="E81" s="716" t="s">
        <v>1099</v>
      </c>
      <c r="F81" s="716" t="s">
        <v>1100</v>
      </c>
      <c r="G81" s="716" t="s">
        <v>1101</v>
      </c>
      <c r="H81" s="716" t="s">
        <v>1102</v>
      </c>
      <c r="J81" s="716" t="s">
        <v>820</v>
      </c>
    </row>
    <row r="82" customFormat="false" ht="11.25" hidden="false" customHeight="false" outlineLevel="0" collapsed="false">
      <c r="A82" s="716" t="n">
        <v>81</v>
      </c>
      <c r="B82" s="716" t="s">
        <v>815</v>
      </c>
      <c r="C82" s="716" t="s">
        <v>36</v>
      </c>
      <c r="D82" s="716" t="s">
        <v>1103</v>
      </c>
      <c r="E82" s="716" t="s">
        <v>60</v>
      </c>
      <c r="F82" s="716" t="s">
        <v>63</v>
      </c>
      <c r="G82" s="716" t="s">
        <v>65</v>
      </c>
      <c r="H82" s="716" t="s">
        <v>1104</v>
      </c>
      <c r="J82" s="716" t="s">
        <v>820</v>
      </c>
    </row>
    <row r="83" customFormat="false" ht="11.25" hidden="false" customHeight="false" outlineLevel="0" collapsed="false">
      <c r="A83" s="716" t="n">
        <v>82</v>
      </c>
      <c r="B83" s="716" t="s">
        <v>815</v>
      </c>
      <c r="C83" s="716" t="s">
        <v>36</v>
      </c>
      <c r="D83" s="716" t="s">
        <v>1105</v>
      </c>
      <c r="E83" s="716" t="s">
        <v>1106</v>
      </c>
      <c r="F83" s="716" t="s">
        <v>1107</v>
      </c>
      <c r="G83" s="716" t="s">
        <v>879</v>
      </c>
      <c r="H83" s="716" t="s">
        <v>1108</v>
      </c>
      <c r="J83" s="716" t="s">
        <v>820</v>
      </c>
    </row>
    <row r="84" customFormat="false" ht="11.25" hidden="false" customHeight="false" outlineLevel="0" collapsed="false">
      <c r="A84" s="716" t="n">
        <v>83</v>
      </c>
      <c r="B84" s="716" t="s">
        <v>815</v>
      </c>
      <c r="C84" s="716" t="s">
        <v>36</v>
      </c>
      <c r="D84" s="716" t="s">
        <v>1109</v>
      </c>
      <c r="E84" s="716" t="s">
        <v>1110</v>
      </c>
      <c r="F84" s="716" t="s">
        <v>1111</v>
      </c>
      <c r="G84" s="716" t="s">
        <v>920</v>
      </c>
      <c r="H84" s="716" t="s">
        <v>1112</v>
      </c>
      <c r="J84" s="716" t="s">
        <v>820</v>
      </c>
    </row>
    <row r="85" customFormat="false" ht="11.25" hidden="false" customHeight="false" outlineLevel="0" collapsed="false">
      <c r="A85" s="716" t="n">
        <v>84</v>
      </c>
      <c r="B85" s="716" t="s">
        <v>815</v>
      </c>
      <c r="C85" s="716" t="s">
        <v>36</v>
      </c>
      <c r="D85" s="716" t="s">
        <v>1113</v>
      </c>
      <c r="E85" s="716" t="s">
        <v>1114</v>
      </c>
      <c r="F85" s="716" t="s">
        <v>1115</v>
      </c>
      <c r="G85" s="716" t="s">
        <v>875</v>
      </c>
      <c r="J85" s="716" t="s">
        <v>820</v>
      </c>
    </row>
    <row r="86" customFormat="false" ht="11.25" hidden="false" customHeight="false" outlineLevel="0" collapsed="false">
      <c r="A86" s="716" t="n">
        <v>85</v>
      </c>
      <c r="B86" s="716" t="s">
        <v>815</v>
      </c>
      <c r="C86" s="716" t="s">
        <v>36</v>
      </c>
      <c r="D86" s="716" t="s">
        <v>1116</v>
      </c>
      <c r="E86" s="716" t="s">
        <v>1117</v>
      </c>
      <c r="F86" s="716" t="s">
        <v>1118</v>
      </c>
      <c r="G86" s="716" t="s">
        <v>875</v>
      </c>
      <c r="H86" s="716" t="s">
        <v>1119</v>
      </c>
      <c r="J86" s="716" t="s">
        <v>820</v>
      </c>
    </row>
    <row r="87" customFormat="false" ht="11.25" hidden="false" customHeight="false" outlineLevel="0" collapsed="false">
      <c r="A87" s="716" t="n">
        <v>86</v>
      </c>
      <c r="B87" s="716" t="s">
        <v>815</v>
      </c>
      <c r="C87" s="716" t="s">
        <v>36</v>
      </c>
      <c r="D87" s="716" t="s">
        <v>1120</v>
      </c>
      <c r="E87" s="716" t="s">
        <v>1121</v>
      </c>
      <c r="F87" s="716" t="s">
        <v>1122</v>
      </c>
      <c r="G87" s="716" t="s">
        <v>939</v>
      </c>
      <c r="J87" s="716" t="s">
        <v>820</v>
      </c>
    </row>
    <row r="88" customFormat="false" ht="11.25" hidden="false" customHeight="false" outlineLevel="0" collapsed="false">
      <c r="A88" s="716" t="n">
        <v>87</v>
      </c>
      <c r="B88" s="716" t="s">
        <v>815</v>
      </c>
      <c r="C88" s="716" t="s">
        <v>36</v>
      </c>
      <c r="D88" s="716" t="s">
        <v>1123</v>
      </c>
      <c r="E88" s="716" t="s">
        <v>1124</v>
      </c>
      <c r="F88" s="716" t="s">
        <v>1125</v>
      </c>
      <c r="G88" s="716" t="s">
        <v>851</v>
      </c>
      <c r="J88" s="716" t="s">
        <v>820</v>
      </c>
    </row>
    <row r="89" customFormat="false" ht="11.25" hidden="false" customHeight="false" outlineLevel="0" collapsed="false">
      <c r="A89" s="716" t="n">
        <v>88</v>
      </c>
      <c r="B89" s="716" t="s">
        <v>815</v>
      </c>
      <c r="C89" s="716" t="s">
        <v>36</v>
      </c>
      <c r="D89" s="716" t="s">
        <v>1126</v>
      </c>
      <c r="E89" s="716" t="s">
        <v>1127</v>
      </c>
      <c r="F89" s="716" t="s">
        <v>1128</v>
      </c>
      <c r="G89" s="716" t="s">
        <v>875</v>
      </c>
      <c r="J89" s="716" t="s">
        <v>820</v>
      </c>
    </row>
    <row r="90" customFormat="false" ht="11.25" hidden="false" customHeight="false" outlineLevel="0" collapsed="false">
      <c r="A90" s="716" t="n">
        <v>89</v>
      </c>
      <c r="B90" s="716" t="s">
        <v>815</v>
      </c>
      <c r="C90" s="716" t="s">
        <v>36</v>
      </c>
      <c r="D90" s="716" t="s">
        <v>1129</v>
      </c>
      <c r="E90" s="716" t="s">
        <v>1130</v>
      </c>
      <c r="F90" s="716" t="s">
        <v>1131</v>
      </c>
      <c r="G90" s="716" t="s">
        <v>1132</v>
      </c>
      <c r="H90" s="716" t="s">
        <v>1133</v>
      </c>
      <c r="J90" s="716" t="s">
        <v>820</v>
      </c>
    </row>
    <row r="91" customFormat="false" ht="11.25" hidden="false" customHeight="false" outlineLevel="0" collapsed="false">
      <c r="A91" s="716" t="n">
        <v>90</v>
      </c>
      <c r="B91" s="716" t="s">
        <v>815</v>
      </c>
      <c r="C91" s="716" t="s">
        <v>36</v>
      </c>
      <c r="D91" s="716" t="s">
        <v>1134</v>
      </c>
      <c r="E91" s="716" t="s">
        <v>1135</v>
      </c>
      <c r="F91" s="716" t="s">
        <v>1136</v>
      </c>
      <c r="G91" s="716" t="s">
        <v>879</v>
      </c>
      <c r="J91" s="716" t="s">
        <v>820</v>
      </c>
    </row>
    <row r="92" customFormat="false" ht="11.25" hidden="false" customHeight="false" outlineLevel="0" collapsed="false">
      <c r="A92" s="716" t="n">
        <v>91</v>
      </c>
      <c r="B92" s="716" t="s">
        <v>815</v>
      </c>
      <c r="C92" s="716" t="s">
        <v>36</v>
      </c>
      <c r="D92" s="716" t="s">
        <v>1137</v>
      </c>
      <c r="E92" s="716" t="s">
        <v>1138</v>
      </c>
      <c r="F92" s="716" t="s">
        <v>1139</v>
      </c>
      <c r="G92" s="716" t="s">
        <v>1140</v>
      </c>
      <c r="J92" s="716" t="s">
        <v>820</v>
      </c>
    </row>
    <row r="93" customFormat="false" ht="11.25" hidden="false" customHeight="false" outlineLevel="0" collapsed="false">
      <c r="A93" s="716" t="n">
        <v>92</v>
      </c>
      <c r="B93" s="716" t="s">
        <v>815</v>
      </c>
      <c r="C93" s="716" t="s">
        <v>36</v>
      </c>
      <c r="D93" s="716" t="s">
        <v>1141</v>
      </c>
      <c r="E93" s="716" t="s">
        <v>1142</v>
      </c>
      <c r="F93" s="716" t="s">
        <v>1143</v>
      </c>
      <c r="G93" s="716" t="s">
        <v>939</v>
      </c>
      <c r="H93" s="716" t="s">
        <v>1144</v>
      </c>
      <c r="J93" s="716" t="s">
        <v>820</v>
      </c>
    </row>
    <row r="94" customFormat="false" ht="11.25" hidden="false" customHeight="false" outlineLevel="0" collapsed="false">
      <c r="A94" s="716" t="n">
        <v>93</v>
      </c>
      <c r="B94" s="716" t="s">
        <v>815</v>
      </c>
      <c r="C94" s="716" t="s">
        <v>36</v>
      </c>
      <c r="D94" s="716" t="s">
        <v>1145</v>
      </c>
      <c r="E94" s="716" t="s">
        <v>1146</v>
      </c>
      <c r="F94" s="716" t="s">
        <v>1147</v>
      </c>
      <c r="G94" s="716" t="s">
        <v>879</v>
      </c>
      <c r="J94" s="716" t="s">
        <v>820</v>
      </c>
    </row>
    <row r="95" customFormat="false" ht="11.25" hidden="false" customHeight="false" outlineLevel="0" collapsed="false">
      <c r="A95" s="716" t="n">
        <v>94</v>
      </c>
      <c r="B95" s="716" t="s">
        <v>815</v>
      </c>
      <c r="C95" s="716" t="s">
        <v>36</v>
      </c>
      <c r="D95" s="716" t="s">
        <v>1148</v>
      </c>
      <c r="E95" s="716" t="s">
        <v>1149</v>
      </c>
      <c r="F95" s="716" t="s">
        <v>1150</v>
      </c>
      <c r="G95" s="716" t="s">
        <v>1151</v>
      </c>
      <c r="J95" s="716" t="s">
        <v>820</v>
      </c>
    </row>
    <row r="96" customFormat="false" ht="11.25" hidden="false" customHeight="false" outlineLevel="0" collapsed="false">
      <c r="A96" s="716" t="n">
        <v>95</v>
      </c>
      <c r="B96" s="716" t="s">
        <v>815</v>
      </c>
      <c r="C96" s="716" t="s">
        <v>36</v>
      </c>
      <c r="D96" s="716" t="s">
        <v>1152</v>
      </c>
      <c r="E96" s="716" t="s">
        <v>1153</v>
      </c>
      <c r="F96" s="716" t="s">
        <v>1154</v>
      </c>
      <c r="G96" s="716" t="s">
        <v>875</v>
      </c>
      <c r="H96" s="716" t="s">
        <v>1155</v>
      </c>
      <c r="J96" s="716" t="s">
        <v>820</v>
      </c>
    </row>
    <row r="97" customFormat="false" ht="11.25" hidden="false" customHeight="false" outlineLevel="0" collapsed="false">
      <c r="A97" s="716" t="n">
        <v>96</v>
      </c>
      <c r="B97" s="716" t="s">
        <v>815</v>
      </c>
      <c r="C97" s="716" t="s">
        <v>36</v>
      </c>
      <c r="D97" s="716" t="s">
        <v>1156</v>
      </c>
      <c r="E97" s="716" t="s">
        <v>1157</v>
      </c>
      <c r="F97" s="716" t="s">
        <v>1158</v>
      </c>
      <c r="G97" s="716" t="s">
        <v>1159</v>
      </c>
      <c r="J97" s="716" t="s">
        <v>820</v>
      </c>
    </row>
    <row r="98" customFormat="false" ht="11.25" hidden="false" customHeight="false" outlineLevel="0" collapsed="false">
      <c r="A98" s="716" t="n">
        <v>97</v>
      </c>
      <c r="B98" s="716" t="s">
        <v>815</v>
      </c>
      <c r="C98" s="716" t="s">
        <v>36</v>
      </c>
      <c r="D98" s="716" t="s">
        <v>1160</v>
      </c>
      <c r="E98" s="716" t="s">
        <v>1161</v>
      </c>
      <c r="F98" s="716" t="s">
        <v>1162</v>
      </c>
      <c r="G98" s="716" t="s">
        <v>939</v>
      </c>
      <c r="H98" s="716" t="s">
        <v>1163</v>
      </c>
      <c r="J98" s="716" t="s">
        <v>820</v>
      </c>
    </row>
    <row r="99" customFormat="false" ht="11.25" hidden="false" customHeight="false" outlineLevel="0" collapsed="false">
      <c r="A99" s="716" t="n">
        <v>98</v>
      </c>
      <c r="B99" s="716" t="s">
        <v>815</v>
      </c>
      <c r="C99" s="716" t="s">
        <v>36</v>
      </c>
      <c r="D99" s="716" t="s">
        <v>1164</v>
      </c>
      <c r="E99" s="716" t="s">
        <v>1165</v>
      </c>
      <c r="F99" s="716" t="s">
        <v>1166</v>
      </c>
      <c r="G99" s="716" t="s">
        <v>879</v>
      </c>
      <c r="H99" s="716" t="s">
        <v>1167</v>
      </c>
      <c r="J99" s="716" t="s">
        <v>820</v>
      </c>
    </row>
    <row r="100" customFormat="false" ht="11.25" hidden="false" customHeight="false" outlineLevel="0" collapsed="false">
      <c r="A100" s="716" t="n">
        <v>99</v>
      </c>
      <c r="B100" s="716" t="s">
        <v>815</v>
      </c>
      <c r="C100" s="716" t="s">
        <v>36</v>
      </c>
      <c r="D100" s="716" t="s">
        <v>1168</v>
      </c>
      <c r="E100" s="716" t="s">
        <v>1169</v>
      </c>
      <c r="F100" s="716" t="s">
        <v>1170</v>
      </c>
      <c r="G100" s="716" t="s">
        <v>875</v>
      </c>
      <c r="J100" s="716" t="s">
        <v>820</v>
      </c>
    </row>
    <row r="101" customFormat="false" ht="11.25" hidden="false" customHeight="false" outlineLevel="0" collapsed="false">
      <c r="A101" s="716" t="n">
        <v>100</v>
      </c>
      <c r="B101" s="716" t="s">
        <v>815</v>
      </c>
      <c r="C101" s="716" t="s">
        <v>36</v>
      </c>
      <c r="D101" s="716" t="s">
        <v>1171</v>
      </c>
      <c r="E101" s="716" t="s">
        <v>1172</v>
      </c>
      <c r="F101" s="716" t="s">
        <v>1173</v>
      </c>
      <c r="G101" s="716" t="s">
        <v>935</v>
      </c>
      <c r="J101" s="716" t="s">
        <v>820</v>
      </c>
    </row>
    <row r="102" customFormat="false" ht="11.25" hidden="false" customHeight="false" outlineLevel="0" collapsed="false">
      <c r="A102" s="716" t="n">
        <v>101</v>
      </c>
      <c r="B102" s="716" t="s">
        <v>815</v>
      </c>
      <c r="C102" s="716" t="s">
        <v>36</v>
      </c>
      <c r="D102" s="716" t="s">
        <v>1174</v>
      </c>
      <c r="E102" s="716" t="s">
        <v>1175</v>
      </c>
      <c r="F102" s="716" t="s">
        <v>1176</v>
      </c>
      <c r="G102" s="716" t="s">
        <v>879</v>
      </c>
      <c r="H102" s="716" t="s">
        <v>1177</v>
      </c>
      <c r="J102" s="716" t="s">
        <v>820</v>
      </c>
    </row>
    <row r="103" customFormat="false" ht="11.25" hidden="false" customHeight="false" outlineLevel="0" collapsed="false">
      <c r="A103" s="716" t="n">
        <v>102</v>
      </c>
      <c r="B103" s="716" t="s">
        <v>815</v>
      </c>
      <c r="C103" s="716" t="s">
        <v>36</v>
      </c>
      <c r="D103" s="716" t="s">
        <v>1178</v>
      </c>
      <c r="E103" s="716" t="s">
        <v>1179</v>
      </c>
      <c r="F103" s="716" t="s">
        <v>1180</v>
      </c>
      <c r="G103" s="716" t="s">
        <v>855</v>
      </c>
      <c r="J103" s="716" t="s">
        <v>820</v>
      </c>
    </row>
    <row r="104" customFormat="false" ht="11.25" hidden="false" customHeight="false" outlineLevel="0" collapsed="false">
      <c r="A104" s="716" t="n">
        <v>103</v>
      </c>
      <c r="B104" s="716" t="s">
        <v>815</v>
      </c>
      <c r="C104" s="716" t="s">
        <v>36</v>
      </c>
      <c r="D104" s="716" t="s">
        <v>1181</v>
      </c>
      <c r="E104" s="716" t="s">
        <v>1182</v>
      </c>
      <c r="F104" s="716" t="s">
        <v>1183</v>
      </c>
      <c r="G104" s="716" t="s">
        <v>979</v>
      </c>
      <c r="H104" s="716" t="s">
        <v>1184</v>
      </c>
      <c r="J104" s="716" t="s">
        <v>820</v>
      </c>
    </row>
    <row r="105" customFormat="false" ht="11.25" hidden="false" customHeight="false" outlineLevel="0" collapsed="false">
      <c r="A105" s="716" t="n">
        <v>104</v>
      </c>
      <c r="B105" s="716" t="s">
        <v>815</v>
      </c>
      <c r="C105" s="716" t="s">
        <v>36</v>
      </c>
      <c r="D105" s="716" t="s">
        <v>1185</v>
      </c>
      <c r="E105" s="716" t="s">
        <v>1186</v>
      </c>
      <c r="F105" s="716" t="s">
        <v>1187</v>
      </c>
      <c r="G105" s="716" t="s">
        <v>939</v>
      </c>
      <c r="H105" s="716" t="s">
        <v>1188</v>
      </c>
      <c r="J105" s="716" t="s">
        <v>820</v>
      </c>
    </row>
    <row r="106" customFormat="false" ht="11.25" hidden="false" customHeight="false" outlineLevel="0" collapsed="false">
      <c r="A106" s="716" t="n">
        <v>105</v>
      </c>
      <c r="B106" s="716" t="s">
        <v>815</v>
      </c>
      <c r="C106" s="716" t="s">
        <v>36</v>
      </c>
      <c r="D106" s="716" t="s">
        <v>1189</v>
      </c>
      <c r="E106" s="716" t="s">
        <v>1190</v>
      </c>
      <c r="F106" s="716" t="s">
        <v>1191</v>
      </c>
      <c r="G106" s="716" t="s">
        <v>879</v>
      </c>
      <c r="J106" s="716" t="s">
        <v>820</v>
      </c>
    </row>
    <row r="107" customFormat="false" ht="11.25" hidden="false" customHeight="false" outlineLevel="0" collapsed="false">
      <c r="A107" s="716" t="n">
        <v>106</v>
      </c>
      <c r="B107" s="716" t="s">
        <v>815</v>
      </c>
      <c r="C107" s="716" t="s">
        <v>36</v>
      </c>
      <c r="D107" s="716" t="s">
        <v>1192</v>
      </c>
      <c r="E107" s="716" t="s">
        <v>1193</v>
      </c>
      <c r="F107" s="716" t="s">
        <v>1194</v>
      </c>
      <c r="G107" s="716" t="s">
        <v>879</v>
      </c>
      <c r="J107" s="716" t="s">
        <v>820</v>
      </c>
    </row>
    <row r="108" customFormat="false" ht="11.25" hidden="false" customHeight="false" outlineLevel="0" collapsed="false">
      <c r="A108" s="716" t="n">
        <v>107</v>
      </c>
      <c r="B108" s="716" t="s">
        <v>815</v>
      </c>
      <c r="C108" s="716" t="s">
        <v>36</v>
      </c>
      <c r="D108" s="716" t="s">
        <v>1195</v>
      </c>
      <c r="E108" s="716" t="s">
        <v>1196</v>
      </c>
      <c r="F108" s="716" t="s">
        <v>1197</v>
      </c>
      <c r="G108" s="716" t="s">
        <v>879</v>
      </c>
      <c r="J108" s="716" t="s">
        <v>820</v>
      </c>
    </row>
    <row r="109" customFormat="false" ht="11.25" hidden="false" customHeight="false" outlineLevel="0" collapsed="false">
      <c r="A109" s="716" t="n">
        <v>108</v>
      </c>
      <c r="B109" s="716" t="s">
        <v>815</v>
      </c>
      <c r="C109" s="716" t="s">
        <v>36</v>
      </c>
      <c r="D109" s="716" t="s">
        <v>1198</v>
      </c>
      <c r="E109" s="716" t="s">
        <v>1199</v>
      </c>
      <c r="F109" s="716" t="s">
        <v>1200</v>
      </c>
      <c r="G109" s="716" t="s">
        <v>879</v>
      </c>
      <c r="J109" s="716" t="s">
        <v>820</v>
      </c>
    </row>
    <row r="110" customFormat="false" ht="11.25" hidden="false" customHeight="false" outlineLevel="0" collapsed="false">
      <c r="A110" s="716" t="n">
        <v>109</v>
      </c>
      <c r="B110" s="716" t="s">
        <v>815</v>
      </c>
      <c r="C110" s="716" t="s">
        <v>36</v>
      </c>
      <c r="D110" s="716" t="s">
        <v>1201</v>
      </c>
      <c r="E110" s="716" t="s">
        <v>1202</v>
      </c>
      <c r="F110" s="716" t="s">
        <v>1203</v>
      </c>
      <c r="G110" s="716" t="s">
        <v>883</v>
      </c>
      <c r="J110" s="716" t="s">
        <v>820</v>
      </c>
    </row>
    <row r="111" customFormat="false" ht="11.25" hidden="false" customHeight="false" outlineLevel="0" collapsed="false">
      <c r="A111" s="716" t="n">
        <v>110</v>
      </c>
      <c r="B111" s="716" t="s">
        <v>815</v>
      </c>
      <c r="C111" s="716" t="s">
        <v>36</v>
      </c>
      <c r="D111" s="716" t="s">
        <v>1204</v>
      </c>
      <c r="E111" s="716" t="s">
        <v>1205</v>
      </c>
      <c r="F111" s="716" t="s">
        <v>1206</v>
      </c>
      <c r="G111" s="716" t="s">
        <v>979</v>
      </c>
      <c r="H111" s="716" t="s">
        <v>1207</v>
      </c>
      <c r="J111" s="716" t="s">
        <v>820</v>
      </c>
    </row>
    <row r="112" customFormat="false" ht="11.25" hidden="false" customHeight="false" outlineLevel="0" collapsed="false">
      <c r="A112" s="716" t="n">
        <v>111</v>
      </c>
      <c r="B112" s="716" t="s">
        <v>815</v>
      </c>
      <c r="C112" s="716" t="s">
        <v>36</v>
      </c>
      <c r="D112" s="716" t="s">
        <v>1208</v>
      </c>
      <c r="E112" s="716" t="s">
        <v>1209</v>
      </c>
      <c r="F112" s="716" t="s">
        <v>1210</v>
      </c>
      <c r="G112" s="716" t="s">
        <v>979</v>
      </c>
      <c r="H112" s="716" t="s">
        <v>1211</v>
      </c>
      <c r="J112" s="716" t="s">
        <v>820</v>
      </c>
    </row>
    <row r="113" customFormat="false" ht="11.25" hidden="false" customHeight="false" outlineLevel="0" collapsed="false">
      <c r="A113" s="716" t="n">
        <v>112</v>
      </c>
      <c r="B113" s="716" t="s">
        <v>815</v>
      </c>
      <c r="C113" s="716" t="s">
        <v>36</v>
      </c>
      <c r="D113" s="716" t="s">
        <v>1212</v>
      </c>
      <c r="E113" s="716" t="s">
        <v>1213</v>
      </c>
      <c r="F113" s="716" t="s">
        <v>1214</v>
      </c>
      <c r="G113" s="716" t="s">
        <v>979</v>
      </c>
      <c r="J113" s="716" t="s">
        <v>820</v>
      </c>
    </row>
    <row r="114" customFormat="false" ht="11.25" hidden="false" customHeight="false" outlineLevel="0" collapsed="false">
      <c r="A114" s="716" t="n">
        <v>113</v>
      </c>
      <c r="B114" s="716" t="s">
        <v>815</v>
      </c>
      <c r="C114" s="716" t="s">
        <v>36</v>
      </c>
      <c r="D114" s="716" t="s">
        <v>1215</v>
      </c>
      <c r="E114" s="716" t="s">
        <v>1216</v>
      </c>
      <c r="F114" s="716" t="s">
        <v>1217</v>
      </c>
      <c r="G114" s="716" t="s">
        <v>979</v>
      </c>
      <c r="J114" s="716" t="s">
        <v>820</v>
      </c>
    </row>
    <row r="115" customFormat="false" ht="11.25" hidden="false" customHeight="false" outlineLevel="0" collapsed="false">
      <c r="A115" s="716" t="n">
        <v>114</v>
      </c>
      <c r="B115" s="716" t="s">
        <v>815</v>
      </c>
      <c r="C115" s="716" t="s">
        <v>36</v>
      </c>
      <c r="D115" s="716" t="s">
        <v>1218</v>
      </c>
      <c r="E115" s="716" t="s">
        <v>1219</v>
      </c>
      <c r="F115" s="716" t="s">
        <v>1220</v>
      </c>
      <c r="G115" s="716" t="s">
        <v>65</v>
      </c>
      <c r="H115" s="716" t="s">
        <v>839</v>
      </c>
      <c r="J115" s="716" t="s">
        <v>820</v>
      </c>
    </row>
    <row r="116" customFormat="false" ht="11.25" hidden="false" customHeight="false" outlineLevel="0" collapsed="false">
      <c r="A116" s="716" t="n">
        <v>115</v>
      </c>
      <c r="B116" s="716" t="s">
        <v>815</v>
      </c>
      <c r="C116" s="716" t="s">
        <v>36</v>
      </c>
      <c r="D116" s="716" t="s">
        <v>1221</v>
      </c>
      <c r="E116" s="716" t="s">
        <v>1222</v>
      </c>
      <c r="F116" s="716" t="s">
        <v>1223</v>
      </c>
      <c r="G116" s="716" t="s">
        <v>879</v>
      </c>
      <c r="J116" s="716" t="s">
        <v>820</v>
      </c>
    </row>
    <row r="117" customFormat="false" ht="11.25" hidden="false" customHeight="false" outlineLevel="0" collapsed="false">
      <c r="A117" s="716" t="n">
        <v>116</v>
      </c>
      <c r="B117" s="716" t="s">
        <v>815</v>
      </c>
      <c r="C117" s="716" t="s">
        <v>36</v>
      </c>
      <c r="D117" s="716" t="s">
        <v>1224</v>
      </c>
      <c r="E117" s="716" t="s">
        <v>1225</v>
      </c>
      <c r="F117" s="716" t="s">
        <v>1226</v>
      </c>
      <c r="G117" s="716" t="s">
        <v>879</v>
      </c>
      <c r="H117" s="716" t="s">
        <v>1227</v>
      </c>
      <c r="J117" s="716" t="s">
        <v>820</v>
      </c>
    </row>
    <row r="118" customFormat="false" ht="11.25" hidden="false" customHeight="false" outlineLevel="0" collapsed="false">
      <c r="A118" s="716" t="n">
        <v>117</v>
      </c>
      <c r="B118" s="716" t="s">
        <v>815</v>
      </c>
      <c r="C118" s="716" t="s">
        <v>36</v>
      </c>
      <c r="D118" s="716" t="s">
        <v>1228</v>
      </c>
      <c r="E118" s="716" t="s">
        <v>1229</v>
      </c>
      <c r="F118" s="716" t="s">
        <v>1230</v>
      </c>
      <c r="G118" s="716" t="s">
        <v>855</v>
      </c>
      <c r="J118" s="716" t="s">
        <v>820</v>
      </c>
    </row>
    <row r="119" customFormat="false" ht="11.25" hidden="false" customHeight="false" outlineLevel="0" collapsed="false">
      <c r="A119" s="716" t="n">
        <v>118</v>
      </c>
      <c r="B119" s="716" t="s">
        <v>815</v>
      </c>
      <c r="C119" s="716" t="s">
        <v>36</v>
      </c>
      <c r="D119" s="716" t="s">
        <v>1231</v>
      </c>
      <c r="E119" s="716" t="s">
        <v>1232</v>
      </c>
      <c r="F119" s="716" t="s">
        <v>1233</v>
      </c>
      <c r="G119" s="716" t="s">
        <v>870</v>
      </c>
      <c r="J119" s="716" t="s">
        <v>820</v>
      </c>
    </row>
    <row r="120" customFormat="false" ht="11.25" hidden="false" customHeight="false" outlineLevel="0" collapsed="false">
      <c r="A120" s="716" t="n">
        <v>119</v>
      </c>
      <c r="B120" s="716" t="s">
        <v>815</v>
      </c>
      <c r="C120" s="716" t="s">
        <v>36</v>
      </c>
      <c r="D120" s="716" t="s">
        <v>1234</v>
      </c>
      <c r="E120" s="716" t="s">
        <v>1235</v>
      </c>
      <c r="F120" s="716" t="s">
        <v>1236</v>
      </c>
      <c r="G120" s="716" t="s">
        <v>979</v>
      </c>
      <c r="J120" s="716" t="s">
        <v>820</v>
      </c>
    </row>
    <row r="121" customFormat="false" ht="11.25" hidden="false" customHeight="false" outlineLevel="0" collapsed="false">
      <c r="A121" s="716" t="n">
        <v>120</v>
      </c>
      <c r="B121" s="716" t="s">
        <v>815</v>
      </c>
      <c r="C121" s="716" t="s">
        <v>36</v>
      </c>
      <c r="D121" s="716" t="s">
        <v>1237</v>
      </c>
      <c r="E121" s="716" t="s">
        <v>1238</v>
      </c>
      <c r="F121" s="716" t="s">
        <v>1239</v>
      </c>
      <c r="G121" s="716" t="s">
        <v>65</v>
      </c>
      <c r="J121" s="716" t="s">
        <v>820</v>
      </c>
    </row>
    <row r="122" customFormat="false" ht="11.25" hidden="false" customHeight="false" outlineLevel="0" collapsed="false">
      <c r="A122" s="716" t="n">
        <v>121</v>
      </c>
      <c r="B122" s="716" t="s">
        <v>815</v>
      </c>
      <c r="C122" s="716" t="s">
        <v>36</v>
      </c>
      <c r="D122" s="716" t="s">
        <v>1240</v>
      </c>
      <c r="E122" s="716" t="s">
        <v>1241</v>
      </c>
      <c r="F122" s="716" t="s">
        <v>1242</v>
      </c>
      <c r="G122" s="716" t="s">
        <v>855</v>
      </c>
      <c r="J122" s="716" t="s">
        <v>820</v>
      </c>
    </row>
    <row r="123" customFormat="false" ht="11.25" hidden="false" customHeight="false" outlineLevel="0" collapsed="false">
      <c r="A123" s="716" t="n">
        <v>122</v>
      </c>
      <c r="B123" s="716" t="s">
        <v>815</v>
      </c>
      <c r="C123" s="716" t="s">
        <v>36</v>
      </c>
      <c r="D123" s="716" t="s">
        <v>1243</v>
      </c>
      <c r="E123" s="716" t="s">
        <v>1241</v>
      </c>
      <c r="F123" s="716" t="s">
        <v>1242</v>
      </c>
      <c r="G123" s="716" t="s">
        <v>939</v>
      </c>
      <c r="H123" s="716" t="s">
        <v>1244</v>
      </c>
      <c r="J123" s="716" t="s">
        <v>820</v>
      </c>
    </row>
    <row r="124" customFormat="false" ht="11.25" hidden="false" customHeight="false" outlineLevel="0" collapsed="false">
      <c r="A124" s="716" t="n">
        <v>123</v>
      </c>
      <c r="B124" s="716" t="s">
        <v>815</v>
      </c>
      <c r="C124" s="716" t="s">
        <v>36</v>
      </c>
      <c r="D124" s="716" t="s">
        <v>1245</v>
      </c>
      <c r="E124" s="716" t="s">
        <v>1246</v>
      </c>
      <c r="F124" s="716" t="s">
        <v>1247</v>
      </c>
      <c r="G124" s="716" t="s">
        <v>920</v>
      </c>
      <c r="J124" s="716" t="s">
        <v>820</v>
      </c>
    </row>
    <row r="125" customFormat="false" ht="11.25" hidden="false" customHeight="false" outlineLevel="0" collapsed="false">
      <c r="A125" s="716" t="n">
        <v>124</v>
      </c>
      <c r="B125" s="716" t="s">
        <v>815</v>
      </c>
      <c r="C125" s="716" t="s">
        <v>36</v>
      </c>
      <c r="D125" s="716" t="s">
        <v>1248</v>
      </c>
      <c r="E125" s="716" t="s">
        <v>1249</v>
      </c>
      <c r="F125" s="716" t="s">
        <v>1250</v>
      </c>
      <c r="G125" s="716" t="s">
        <v>875</v>
      </c>
      <c r="J125" s="716" t="s">
        <v>820</v>
      </c>
    </row>
    <row r="126" customFormat="false" ht="11.25" hidden="false" customHeight="false" outlineLevel="0" collapsed="false">
      <c r="A126" s="716" t="n">
        <v>125</v>
      </c>
      <c r="B126" s="716" t="s">
        <v>815</v>
      </c>
      <c r="C126" s="716" t="s">
        <v>36</v>
      </c>
      <c r="D126" s="716" t="s">
        <v>1251</v>
      </c>
      <c r="E126" s="716" t="s">
        <v>1252</v>
      </c>
      <c r="F126" s="716" t="s">
        <v>1253</v>
      </c>
      <c r="G126" s="716" t="s">
        <v>920</v>
      </c>
      <c r="J126" s="716" t="s">
        <v>820</v>
      </c>
    </row>
    <row r="127" customFormat="false" ht="11.25" hidden="false" customHeight="false" outlineLevel="0" collapsed="false">
      <c r="A127" s="716" t="n">
        <v>126</v>
      </c>
      <c r="B127" s="716" t="s">
        <v>815</v>
      </c>
      <c r="C127" s="716" t="s">
        <v>36</v>
      </c>
      <c r="D127" s="716" t="s">
        <v>1254</v>
      </c>
      <c r="E127" s="716" t="s">
        <v>1255</v>
      </c>
      <c r="F127" s="716" t="s">
        <v>1256</v>
      </c>
      <c r="G127" s="716" t="s">
        <v>847</v>
      </c>
      <c r="J127" s="716" t="s">
        <v>820</v>
      </c>
    </row>
    <row r="128" customFormat="false" ht="11.25" hidden="false" customHeight="false" outlineLevel="0" collapsed="false">
      <c r="A128" s="716" t="n">
        <v>127</v>
      </c>
      <c r="B128" s="716" t="s">
        <v>815</v>
      </c>
      <c r="C128" s="716" t="s">
        <v>36</v>
      </c>
      <c r="D128" s="716" t="s">
        <v>1257</v>
      </c>
      <c r="E128" s="716" t="s">
        <v>1255</v>
      </c>
      <c r="F128" s="716" t="s">
        <v>1256</v>
      </c>
      <c r="G128" s="716" t="s">
        <v>1258</v>
      </c>
      <c r="J128" s="716" t="s">
        <v>820</v>
      </c>
    </row>
    <row r="129" customFormat="false" ht="11.25" hidden="false" customHeight="false" outlineLevel="0" collapsed="false">
      <c r="A129" s="716" t="n">
        <v>128</v>
      </c>
      <c r="B129" s="716" t="s">
        <v>815</v>
      </c>
      <c r="C129" s="716" t="s">
        <v>36</v>
      </c>
      <c r="D129" s="716" t="s">
        <v>1259</v>
      </c>
      <c r="E129" s="716" t="s">
        <v>1260</v>
      </c>
      <c r="F129" s="716" t="s">
        <v>1261</v>
      </c>
      <c r="G129" s="716" t="s">
        <v>847</v>
      </c>
      <c r="H129" s="716" t="s">
        <v>1262</v>
      </c>
      <c r="J129" s="716" t="s">
        <v>820</v>
      </c>
    </row>
    <row r="130" customFormat="false" ht="11.25" hidden="false" customHeight="false" outlineLevel="0" collapsed="false">
      <c r="A130" s="716" t="n">
        <v>129</v>
      </c>
      <c r="B130" s="716" t="s">
        <v>815</v>
      </c>
      <c r="C130" s="716" t="s">
        <v>36</v>
      </c>
      <c r="D130" s="716" t="s">
        <v>1263</v>
      </c>
      <c r="E130" s="716" t="s">
        <v>1264</v>
      </c>
      <c r="F130" s="716" t="s">
        <v>1265</v>
      </c>
      <c r="G130" s="716" t="s">
        <v>1266</v>
      </c>
      <c r="J130" s="716" t="s">
        <v>820</v>
      </c>
    </row>
    <row r="131" customFormat="false" ht="11.25" hidden="false" customHeight="false" outlineLevel="0" collapsed="false">
      <c r="A131" s="716" t="n">
        <v>130</v>
      </c>
      <c r="B131" s="716" t="s">
        <v>815</v>
      </c>
      <c r="C131" s="716" t="s">
        <v>36</v>
      </c>
      <c r="D131" s="716" t="s">
        <v>1267</v>
      </c>
      <c r="E131" s="716" t="s">
        <v>1268</v>
      </c>
      <c r="F131" s="716" t="s">
        <v>1269</v>
      </c>
      <c r="G131" s="716" t="s">
        <v>879</v>
      </c>
      <c r="J131" s="716" t="s">
        <v>820</v>
      </c>
    </row>
    <row r="132" customFormat="false" ht="11.25" hidden="false" customHeight="false" outlineLevel="0" collapsed="false">
      <c r="A132" s="716" t="n">
        <v>131</v>
      </c>
      <c r="B132" s="716" t="s">
        <v>815</v>
      </c>
      <c r="C132" s="716" t="s">
        <v>36</v>
      </c>
      <c r="D132" s="716" t="s">
        <v>1270</v>
      </c>
      <c r="E132" s="716" t="s">
        <v>1271</v>
      </c>
      <c r="F132" s="716" t="s">
        <v>1272</v>
      </c>
      <c r="G132" s="716" t="s">
        <v>1273</v>
      </c>
      <c r="J132" s="716" t="s">
        <v>820</v>
      </c>
    </row>
    <row r="133" customFormat="false" ht="11.25" hidden="false" customHeight="false" outlineLevel="0" collapsed="false">
      <c r="A133" s="716" t="n">
        <v>132</v>
      </c>
      <c r="B133" s="716" t="s">
        <v>815</v>
      </c>
      <c r="C133" s="716" t="s">
        <v>36</v>
      </c>
      <c r="D133" s="716" t="s">
        <v>1274</v>
      </c>
      <c r="E133" s="716" t="s">
        <v>1275</v>
      </c>
      <c r="F133" s="716" t="s">
        <v>1276</v>
      </c>
      <c r="G133" s="716" t="s">
        <v>1277</v>
      </c>
      <c r="J133" s="716" t="s">
        <v>820</v>
      </c>
    </row>
    <row r="134" customFormat="false" ht="11.25" hidden="false" customHeight="false" outlineLevel="0" collapsed="false">
      <c r="A134" s="716" t="n">
        <v>133</v>
      </c>
      <c r="B134" s="716" t="s">
        <v>815</v>
      </c>
      <c r="C134" s="716" t="s">
        <v>36</v>
      </c>
      <c r="D134" s="716" t="s">
        <v>1278</v>
      </c>
      <c r="E134" s="716" t="s">
        <v>1279</v>
      </c>
      <c r="F134" s="716" t="s">
        <v>1280</v>
      </c>
      <c r="G134" s="716" t="s">
        <v>939</v>
      </c>
      <c r="J134" s="716" t="s">
        <v>820</v>
      </c>
    </row>
    <row r="135" customFormat="false" ht="11.25" hidden="false" customHeight="false" outlineLevel="0" collapsed="false">
      <c r="A135" s="716" t="n">
        <v>134</v>
      </c>
      <c r="B135" s="716" t="s">
        <v>815</v>
      </c>
      <c r="C135" s="716" t="s">
        <v>36</v>
      </c>
      <c r="D135" s="716" t="s">
        <v>1281</v>
      </c>
      <c r="E135" s="716" t="s">
        <v>1282</v>
      </c>
      <c r="F135" s="716" t="s">
        <v>1283</v>
      </c>
      <c r="G135" s="716" t="s">
        <v>979</v>
      </c>
      <c r="J135" s="716" t="s">
        <v>820</v>
      </c>
    </row>
    <row r="136" customFormat="false" ht="11.25" hidden="false" customHeight="false" outlineLevel="0" collapsed="false">
      <c r="A136" s="716" t="n">
        <v>135</v>
      </c>
      <c r="B136" s="716" t="s">
        <v>815</v>
      </c>
      <c r="C136" s="716" t="s">
        <v>36</v>
      </c>
      <c r="D136" s="716" t="s">
        <v>1284</v>
      </c>
      <c r="E136" s="716" t="s">
        <v>1285</v>
      </c>
      <c r="F136" s="716" t="s">
        <v>1286</v>
      </c>
      <c r="G136" s="716" t="s">
        <v>875</v>
      </c>
      <c r="J136" s="716" t="s">
        <v>820</v>
      </c>
    </row>
    <row r="137" customFormat="false" ht="11.25" hidden="false" customHeight="false" outlineLevel="0" collapsed="false">
      <c r="A137" s="716" t="n">
        <v>136</v>
      </c>
      <c r="B137" s="716" t="s">
        <v>815</v>
      </c>
      <c r="C137" s="716" t="s">
        <v>36</v>
      </c>
      <c r="D137" s="716" t="s">
        <v>1287</v>
      </c>
      <c r="E137" s="716" t="s">
        <v>1288</v>
      </c>
      <c r="F137" s="716" t="s">
        <v>1289</v>
      </c>
      <c r="G137" s="716" t="s">
        <v>879</v>
      </c>
      <c r="J137" s="716" t="s">
        <v>820</v>
      </c>
    </row>
    <row r="138" customFormat="false" ht="11.25" hidden="false" customHeight="false" outlineLevel="0" collapsed="false">
      <c r="A138" s="716" t="n">
        <v>137</v>
      </c>
      <c r="B138" s="716" t="s">
        <v>815</v>
      </c>
      <c r="C138" s="716" t="s">
        <v>36</v>
      </c>
      <c r="D138" s="716" t="s">
        <v>1290</v>
      </c>
      <c r="E138" s="716" t="s">
        <v>1291</v>
      </c>
      <c r="F138" s="716" t="s">
        <v>1292</v>
      </c>
      <c r="G138" s="716" t="s">
        <v>824</v>
      </c>
      <c r="H138" s="716" t="s">
        <v>1293</v>
      </c>
      <c r="J138" s="716" t="s">
        <v>820</v>
      </c>
    </row>
    <row r="139" customFormat="false" ht="11.25" hidden="false" customHeight="false" outlineLevel="0" collapsed="false">
      <c r="A139" s="716" t="n">
        <v>138</v>
      </c>
      <c r="B139" s="716" t="s">
        <v>815</v>
      </c>
      <c r="C139" s="716" t="s">
        <v>36</v>
      </c>
      <c r="D139" s="716" t="s">
        <v>1294</v>
      </c>
      <c r="E139" s="716" t="s">
        <v>1295</v>
      </c>
      <c r="F139" s="716" t="s">
        <v>1265</v>
      </c>
      <c r="G139" s="716" t="s">
        <v>1296</v>
      </c>
      <c r="H139" s="716" t="s">
        <v>1297</v>
      </c>
      <c r="J139" s="716" t="s">
        <v>820</v>
      </c>
    </row>
    <row r="140" customFormat="false" ht="11.25" hidden="false" customHeight="false" outlineLevel="0" collapsed="false">
      <c r="A140" s="716" t="n">
        <v>139</v>
      </c>
      <c r="B140" s="716" t="s">
        <v>815</v>
      </c>
      <c r="C140" s="716" t="s">
        <v>36</v>
      </c>
      <c r="D140" s="716" t="s">
        <v>1298</v>
      </c>
      <c r="E140" s="716" t="s">
        <v>1299</v>
      </c>
      <c r="F140" s="716" t="s">
        <v>1300</v>
      </c>
      <c r="G140" s="716" t="s">
        <v>1301</v>
      </c>
      <c r="J140" s="716" t="s">
        <v>820</v>
      </c>
    </row>
    <row r="141" customFormat="false" ht="11.25" hidden="false" customHeight="false" outlineLevel="0" collapsed="false">
      <c r="A141" s="716" t="n">
        <v>140</v>
      </c>
      <c r="B141" s="716" t="s">
        <v>815</v>
      </c>
      <c r="C141" s="716" t="s">
        <v>36</v>
      </c>
      <c r="D141" s="716" t="s">
        <v>1302</v>
      </c>
      <c r="E141" s="716" t="s">
        <v>1303</v>
      </c>
      <c r="F141" s="716" t="s">
        <v>1304</v>
      </c>
      <c r="G141" s="716" t="s">
        <v>1305</v>
      </c>
      <c r="J141" s="716" t="s">
        <v>820</v>
      </c>
    </row>
    <row r="142" customFormat="false" ht="11.25" hidden="false" customHeight="false" outlineLevel="0" collapsed="false">
      <c r="A142" s="716" t="n">
        <v>141</v>
      </c>
      <c r="B142" s="716" t="s">
        <v>815</v>
      </c>
      <c r="C142" s="716" t="s">
        <v>36</v>
      </c>
      <c r="D142" s="716" t="s">
        <v>1306</v>
      </c>
      <c r="E142" s="716" t="s">
        <v>1307</v>
      </c>
      <c r="F142" s="716" t="s">
        <v>1308</v>
      </c>
      <c r="G142" s="716" t="s">
        <v>1309</v>
      </c>
      <c r="J142" s="716" t="s">
        <v>820</v>
      </c>
    </row>
    <row r="143" customFormat="false" ht="11.25" hidden="false" customHeight="false" outlineLevel="0" collapsed="false">
      <c r="A143" s="716" t="n">
        <v>142</v>
      </c>
      <c r="B143" s="716" t="s">
        <v>815</v>
      </c>
      <c r="C143" s="716" t="s">
        <v>36</v>
      </c>
      <c r="D143" s="716" t="s">
        <v>1310</v>
      </c>
      <c r="E143" s="716" t="s">
        <v>1311</v>
      </c>
      <c r="F143" s="716" t="s">
        <v>1312</v>
      </c>
      <c r="G143" s="716" t="s">
        <v>879</v>
      </c>
      <c r="J143" s="716" t="s">
        <v>820</v>
      </c>
    </row>
    <row r="144" customFormat="false" ht="11.25" hidden="false" customHeight="false" outlineLevel="0" collapsed="false">
      <c r="A144" s="716" t="n">
        <v>143</v>
      </c>
      <c r="B144" s="716" t="s">
        <v>815</v>
      </c>
      <c r="C144" s="716" t="s">
        <v>36</v>
      </c>
      <c r="D144" s="716" t="s">
        <v>1313</v>
      </c>
      <c r="E144" s="716" t="s">
        <v>1314</v>
      </c>
      <c r="F144" s="716" t="s">
        <v>1315</v>
      </c>
      <c r="G144" s="716" t="s">
        <v>834</v>
      </c>
      <c r="J144" s="716" t="s">
        <v>820</v>
      </c>
    </row>
    <row r="145" customFormat="false" ht="11.25" hidden="false" customHeight="false" outlineLevel="0" collapsed="false">
      <c r="A145" s="716" t="n">
        <v>144</v>
      </c>
      <c r="B145" s="716" t="s">
        <v>815</v>
      </c>
      <c r="C145" s="716" t="s">
        <v>36</v>
      </c>
      <c r="D145" s="716" t="s">
        <v>1316</v>
      </c>
      <c r="E145" s="716" t="s">
        <v>1317</v>
      </c>
      <c r="F145" s="716" t="s">
        <v>1272</v>
      </c>
      <c r="G145" s="716" t="s">
        <v>1318</v>
      </c>
      <c r="J145" s="716" t="s">
        <v>820</v>
      </c>
    </row>
    <row r="146" customFormat="false" ht="11.25" hidden="false" customHeight="false" outlineLevel="0" collapsed="false">
      <c r="A146" s="716" t="n">
        <v>145</v>
      </c>
      <c r="B146" s="716" t="s">
        <v>815</v>
      </c>
      <c r="C146" s="716" t="s">
        <v>36</v>
      </c>
      <c r="D146" s="716" t="s">
        <v>1319</v>
      </c>
      <c r="E146" s="716" t="s">
        <v>1320</v>
      </c>
      <c r="F146" s="716" t="s">
        <v>1272</v>
      </c>
      <c r="G146" s="716" t="s">
        <v>1321</v>
      </c>
      <c r="J146" s="716" t="s">
        <v>820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700"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2.75" zeroHeight="false" outlineLevelRow="0" outlineLevelCol="0"/>
  <cols>
    <col collapsed="false" customWidth="false" hidden="false" outlineLevel="0" max="1024" min="1" style="708"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700"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4.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700" width="9.14"/>
  </cols>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5.xml><?xml version="1.0" encoding="utf-8"?>
<worksheet xmlns="http://schemas.openxmlformats.org/spreadsheetml/2006/main" xmlns:r="http://schemas.openxmlformats.org/officeDocument/2006/relationships">
  <sheetPr filterMode="false">
    <tabColor rgb="FFFFCC99"/>
    <pageSetUpPr fitToPage="false"/>
  </sheetPr>
  <dimension ref="A1:A1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row r="114" customFormat="false" ht="15" hidden="false" customHeight="true" outlineLevel="0" collapsed="false"/>
    <row r="115" customFormat="false" ht="15" hidden="false" customHeight="true" outlineLevel="0" collapsed="false"/>
    <row r="116" customFormat="false" ht="15" hidden="false" customHeight="true" outlineLevel="0" collapsed="false"/>
    <row r="117" customFormat="false" ht="15" hidden="false" customHeight="true" outlineLevel="0" collapsed="false"/>
    <row r="118" customFormat="false" ht="15" hidden="false" customHeight="true" outlineLevel="0" collapsed="false"/>
    <row r="119" customFormat="false" ht="15" hidden="false" customHeight="true" outlineLevel="0" collapsed="false"/>
    <row r="120" customFormat="false" ht="15" hidden="false" customHeight="true" outlineLevel="0" collapsed="false"/>
    <row r="121" customFormat="false" ht="15" hidden="false" customHeight="true" outlineLevel="0" collapsed="false"/>
    <row r="122" customFormat="false" ht="15" hidden="false" customHeight="true" outlineLevel="0" collapsed="false"/>
    <row r="123" customFormat="false" ht="15" hidden="false" customHeight="true" outlineLevel="0" collapsed="false"/>
    <row r="124" customFormat="false" ht="15" hidden="false" customHeight="true" outlineLevel="0" collapsed="false"/>
    <row r="125" customFormat="false" ht="15" hidden="false" customHeight="true" outlineLevel="0" collapsed="false"/>
    <row r="126" customFormat="false" ht="15" hidden="false" customHeight="true" outlineLevel="0" collapsed="false"/>
    <row r="127" customFormat="false" ht="15" hidden="false" customHeight="true" outlineLevel="0" collapsed="false"/>
    <row r="128" customFormat="false" ht="15" hidden="false" customHeight="true" outlineLevel="0" collapsed="false"/>
    <row r="129" customFormat="false" ht="15" hidden="false" customHeight="true" outlineLevel="0" collapsed="false"/>
    <row r="130" customFormat="false" ht="15" hidden="false" customHeight="true" outlineLevel="0" collapsed="false"/>
    <row r="131" customFormat="false" ht="15" hidden="false" customHeight="true" outlineLevel="0" collapsed="false"/>
    <row r="132" customFormat="false" ht="15" hidden="false" customHeight="true" outlineLevel="0" collapsed="false"/>
    <row r="133" customFormat="false" ht="15" hidden="false" customHeight="true" outlineLevel="0" collapsed="false"/>
    <row r="134" customFormat="false" ht="15" hidden="false" customHeight="true" outlineLevel="0" collapsed="false"/>
    <row r="135" customFormat="false" ht="15" hidden="false" customHeight="true" outlineLevel="0" collapsed="false"/>
    <row r="136" customFormat="false" ht="15" hidden="false" customHeight="true" outlineLevel="0" collapsed="false"/>
    <row r="137" customFormat="false" ht="15" hidden="false" customHeight="true" outlineLevel="0" collapsed="false"/>
    <row r="138" customFormat="false" ht="15" hidden="false" customHeight="true" outlineLevel="0" collapsed="false"/>
    <row r="139" customFormat="false" ht="15" hidden="false" customHeight="true" outlineLevel="0" collapsed="false"/>
    <row r="140" customFormat="false" ht="15" hidden="false" customHeight="true" outlineLevel="0" collapsed="false"/>
    <row r="141" customFormat="false" ht="15" hidden="false" customHeight="true" outlineLevel="0" collapsed="false"/>
    <row r="142" customFormat="false" ht="15" hidden="false" customHeight="true" outlineLevel="0" collapsed="false"/>
    <row r="143" customFormat="false" ht="15" hidden="false" customHeight="true" outlineLevel="0" collapsed="false"/>
    <row r="144" customFormat="false" ht="15" hidden="false" customHeight="true" outlineLevel="0" collapsed="false"/>
    <row r="145" customFormat="false" ht="15" hidden="false" customHeight="true" outlineLevel="0" collapsed="false"/>
    <row r="146" customFormat="false" ht="15" hidden="false" customHeight="true" outlineLevel="0" collapsed="false"/>
    <row r="147" customFormat="false" ht="15" hidden="false" customHeight="true" outlineLevel="0" collapsed="false"/>
    <row r="148" customFormat="false" ht="15" hidden="false" customHeight="true" outlineLevel="0" collapsed="false"/>
    <row r="149" customFormat="false" ht="15" hidden="false" customHeight="true" outlineLevel="0" collapsed="false"/>
    <row r="150" customFormat="false" ht="15" hidden="false" customHeight="true" outlineLevel="0" collapsed="false"/>
    <row r="151" customFormat="false" ht="15" hidden="false" customHeight="true" outlineLevel="0" collapsed="false"/>
    <row r="152" customFormat="false" ht="15" hidden="false" customHeight="true" outlineLevel="0" collapsed="false"/>
    <row r="153" customFormat="false" ht="15" hidden="false" customHeight="true" outlineLevel="0" collapsed="false"/>
    <row r="154" customFormat="false" ht="15" hidden="false" customHeight="true" outlineLevel="0" collapsed="false"/>
    <row r="155" customFormat="false" ht="15" hidden="false" customHeight="true" outlineLevel="0" collapsed="false"/>
    <row r="156" customFormat="false" ht="15" hidden="false" customHeight="true" outlineLevel="0" collapsed="false"/>
    <row r="157" customFormat="false" ht="15" hidden="false" customHeight="true" outlineLevel="0" collapsed="false"/>
    <row r="158" customFormat="false" ht="15" hidden="false" customHeight="true" outlineLevel="0" collapsed="false"/>
    <row r="159" customFormat="false" ht="15" hidden="false" customHeight="true" outlineLevel="0" collapsed="false"/>
    <row r="160" customFormat="false" ht="15" hidden="false" customHeight="true" outlineLevel="0" collapsed="false"/>
    <row r="161" customFormat="false" ht="15" hidden="false" customHeight="true" outlineLevel="0" collapsed="false"/>
    <row r="162" customFormat="false" ht="15" hidden="false" customHeight="true" outlineLevel="0" collapsed="false"/>
    <row r="163" customFormat="false" ht="15" hidden="false" customHeight="true" outlineLevel="0" collapsed="false"/>
    <row r="164" customFormat="false" ht="15" hidden="false" customHeight="true" outlineLevel="0" collapsed="false"/>
    <row r="165" customFormat="false" ht="15" hidden="false" customHeight="true" outlineLevel="0" collapsed="false"/>
    <row r="166" customFormat="false" ht="15" hidden="false" customHeight="true" outlineLevel="0" collapsed="false"/>
    <row r="167" customFormat="false" ht="15" hidden="false" customHeight="true" outlineLevel="0" collapsed="false"/>
    <row r="168" customFormat="false" ht="15" hidden="false" customHeight="true" outlineLevel="0" collapsed="false"/>
    <row r="169" customFormat="false" ht="15" hidden="false" customHeight="true" outlineLevel="0" collapsed="false"/>
    <row r="170" customFormat="false" ht="15" hidden="false" customHeight="true" outlineLevel="0" collapsed="false"/>
    <row r="171" customFormat="false" ht="15" hidden="false" customHeight="true" outlineLevel="0" collapsed="false"/>
    <row r="172" customFormat="false" ht="15" hidden="false" customHeight="true" outlineLevel="0" collapsed="false"/>
    <row r="173" customFormat="false" ht="15" hidden="false" customHeight="true" outlineLevel="0" collapsed="false"/>
    <row r="174" customFormat="false" ht="15" hidden="false" customHeight="true" outlineLevel="0" collapsed="false"/>
    <row r="175" customFormat="false" ht="15" hidden="false" customHeight="true" outlineLevel="0" collapsed="false"/>
    <row r="176" customFormat="false" ht="15" hidden="false" customHeight="true" outlineLevel="0" collapsed="false"/>
    <row r="177" customFormat="false" ht="15" hidden="false" customHeight="true" outlineLevel="0" collapsed="false"/>
    <row r="178" customFormat="false" ht="15" hidden="false" customHeight="true" outlineLevel="0" collapsed="false"/>
    <row r="179" customFormat="false" ht="15" hidden="false" customHeight="true" outlineLevel="0" collapsed="false"/>
    <row r="180" customFormat="false" ht="15" hidden="false" customHeight="true" outlineLevel="0" collapsed="false"/>
    <row r="181" customFormat="false" ht="15" hidden="false" customHeight="true" outlineLevel="0" collapsed="false"/>
    <row r="182" customFormat="false" ht="15" hidden="false" customHeight="true" outlineLevel="0" collapsed="false"/>
    <row r="183" customFormat="false" ht="15" hidden="false" customHeight="true" outlineLevel="0" collapsed="false"/>
    <row r="184" customFormat="false" ht="15" hidden="false" customHeight="true" outlineLevel="0" collapsed="false"/>
    <row r="185" customFormat="false" ht="15" hidden="false" customHeight="true" outlineLevel="0" collapsed="false"/>
    <row r="186" customFormat="false" ht="15" hidden="false" customHeight="true" outlineLevel="0" collapsed="false"/>
    <row r="187" customFormat="false" ht="15" hidden="false" customHeight="true" outlineLevel="0" collapsed="false"/>
    <row r="188" customFormat="false" ht="15" hidden="false" customHeight="true" outlineLevel="0" collapsed="false"/>
    <row r="189" customFormat="false" ht="15" hidden="false" customHeight="true" outlineLevel="0" collapsed="false"/>
    <row r="190" customFormat="false" ht="15" hidden="false" customHeight="true" outlineLevel="0" collapsed="false"/>
    <row r="191" customFormat="false" ht="15" hidden="false" customHeight="true" outlineLevel="0" collapsed="false"/>
    <row r="192" customFormat="false" ht="15" hidden="false" customHeight="true" outlineLevel="0" collapsed="false"/>
    <row r="193" customFormat="false" ht="15" hidden="false" customHeight="true" outlineLevel="0" collapsed="false"/>
    <row r="194" customFormat="false" ht="15" hidden="false" customHeight="true" outlineLevel="0" collapsed="false"/>
    <row r="195" customFormat="false" ht="15" hidden="false" customHeight="true" outlineLevel="0" collapsed="false"/>
    <row r="196" customFormat="false" ht="15" hidden="false" customHeight="true" outlineLevel="0" collapsed="false"/>
    <row r="197" customFormat="false" ht="15" hidden="false" customHeight="true" outlineLevel="0" collapsed="false"/>
    <row r="198" customFormat="false" ht="15" hidden="false" customHeight="true" outlineLevel="0" collapsed="false"/>
    <row r="199" customFormat="false" ht="15" hidden="false" customHeight="true" outlineLevel="0" collapsed="false"/>
    <row r="200" customFormat="false" ht="15" hidden="false" customHeight="true" outlineLevel="0" collapsed="false"/>
    <row r="201" customFormat="false" ht="15" hidden="false" customHeight="true" outlineLevel="0" collapsed="false"/>
    <row r="202" customFormat="false" ht="15" hidden="false" customHeight="true" outlineLevel="0" collapsed="false"/>
    <row r="203" customFormat="false" ht="15" hidden="false" customHeight="true" outlineLevel="0" collapsed="false"/>
    <row r="204" customFormat="false" ht="15" hidden="false" customHeight="true" outlineLevel="0" collapsed="false"/>
    <row r="205" customFormat="false" ht="15" hidden="false" customHeight="true" outlineLevel="0" collapsed="false"/>
    <row r="206" customFormat="false" ht="15" hidden="false" customHeight="true" outlineLevel="0" collapsed="false"/>
    <row r="207" customFormat="false" ht="15" hidden="false" customHeight="true" outlineLevel="0" collapsed="false"/>
    <row r="208" customFormat="false" ht="15" hidden="false" customHeight="true" outlineLevel="0" collapsed="false"/>
    <row r="209" customFormat="false" ht="15" hidden="false" customHeight="true" outlineLevel="0" collapsed="false"/>
    <row r="210" customFormat="false" ht="15" hidden="false" customHeight="true" outlineLevel="0" collapsed="false"/>
    <row r="211" customFormat="false" ht="15" hidden="false" customHeight="true" outlineLevel="0" collapsed="false"/>
    <row r="212" customFormat="false" ht="15" hidden="false" customHeight="true" outlineLevel="0" collapsed="false"/>
    <row r="213" customFormat="false" ht="15" hidden="false" customHeight="true" outlineLevel="0" collapsed="false"/>
    <row r="214" customFormat="false" ht="15" hidden="false" customHeight="true" outlineLevel="0" collapsed="false"/>
    <row r="215" customFormat="false" ht="15" hidden="false" customHeight="true" outlineLevel="0" collapsed="false"/>
    <row r="216" customFormat="false" ht="15" hidden="false" customHeight="true" outlineLevel="0" collapsed="false"/>
    <row r="217" customFormat="false" ht="15" hidden="false" customHeight="true" outlineLevel="0" collapsed="false"/>
    <row r="218" customFormat="false" ht="15" hidden="false" customHeight="true" outlineLevel="0" collapsed="false"/>
    <row r="219" customFormat="false" ht="15" hidden="false" customHeight="true" outlineLevel="0" collapsed="false"/>
    <row r="220" customFormat="false" ht="15" hidden="false" customHeight="true" outlineLevel="0" collapsed="false"/>
    <row r="221" customFormat="false" ht="15" hidden="false" customHeight="true" outlineLevel="0" collapsed="false"/>
    <row r="222" customFormat="false" ht="15" hidden="false" customHeight="true" outlineLevel="0" collapsed="false"/>
    <row r="223" customFormat="false" ht="15" hidden="false" customHeight="true" outlineLevel="0" collapsed="false"/>
    <row r="224" customFormat="false" ht="15" hidden="false" customHeight="true" outlineLevel="0" collapsed="false"/>
    <row r="225" customFormat="false" ht="15" hidden="false" customHeight="true" outlineLevel="0" collapsed="false"/>
    <row r="226" customFormat="false" ht="15" hidden="false" customHeight="true" outlineLevel="0" collapsed="false"/>
    <row r="227" customFormat="false" ht="15" hidden="false" customHeight="true" outlineLevel="0" collapsed="false"/>
    <row r="228" customFormat="false" ht="15" hidden="false" customHeight="true" outlineLevel="0" collapsed="false"/>
    <row r="229" customFormat="false" ht="15" hidden="false" customHeight="true" outlineLevel="0" collapsed="false"/>
    <row r="230" customFormat="false" ht="15" hidden="false" customHeight="true" outlineLevel="0" collapsed="false"/>
    <row r="231" customFormat="false" ht="15" hidden="false" customHeight="true" outlineLevel="0" collapsed="false"/>
    <row r="232" customFormat="false" ht="15" hidden="false" customHeight="true" outlineLevel="0" collapsed="false"/>
    <row r="233" customFormat="false" ht="15" hidden="false" customHeight="true" outlineLevel="0" collapsed="false"/>
    <row r="234" customFormat="false" ht="15" hidden="false" customHeight="true" outlineLevel="0" collapsed="false"/>
    <row r="235" customFormat="false" ht="15" hidden="false" customHeight="true" outlineLevel="0" collapsed="false"/>
    <row r="236" customFormat="false" ht="15" hidden="false" customHeight="true" outlineLevel="0" collapsed="false"/>
    <row r="237" customFormat="false" ht="15" hidden="false" customHeight="true" outlineLevel="0" collapsed="false"/>
    <row r="238" customFormat="false" ht="15" hidden="false" customHeight="true" outlineLevel="0" collapsed="false"/>
    <row r="239" customFormat="false" ht="15" hidden="false" customHeight="true" outlineLevel="0" collapsed="false"/>
    <row r="240" customFormat="false" ht="15" hidden="false" customHeight="true" outlineLevel="0" collapsed="false"/>
    <row r="241" customFormat="false" ht="15" hidden="false" customHeight="true" outlineLevel="0" collapsed="false"/>
    <row r="242" customFormat="false" ht="15" hidden="false" customHeight="true" outlineLevel="0" collapsed="false"/>
    <row r="243" customFormat="false" ht="15" hidden="false" customHeight="true" outlineLevel="0" collapsed="false"/>
    <row r="244" customFormat="false" ht="15" hidden="false" customHeight="true" outlineLevel="0" collapsed="false"/>
    <row r="245" customFormat="false" ht="15" hidden="false" customHeight="true" outlineLevel="0" collapsed="false"/>
    <row r="246" customFormat="false" ht="15" hidden="false" customHeight="true" outlineLevel="0" collapsed="false"/>
    <row r="247" customFormat="false" ht="15" hidden="false" customHeight="true" outlineLevel="0" collapsed="false"/>
    <row r="248" customFormat="false" ht="15" hidden="false" customHeight="true" outlineLevel="0" collapsed="false"/>
    <row r="249" customFormat="false" ht="15" hidden="false" customHeight="true" outlineLevel="0" collapsed="false"/>
    <row r="250" customFormat="false" ht="15" hidden="false" customHeight="true" outlineLevel="0" collapsed="false"/>
    <row r="251" customFormat="false" ht="15" hidden="false" customHeight="true" outlineLevel="0" collapsed="false"/>
    <row r="252" customFormat="false" ht="15" hidden="false" customHeight="true" outlineLevel="0" collapsed="false"/>
    <row r="253" customFormat="false" ht="15" hidden="false" customHeight="true" outlineLevel="0" collapsed="false"/>
    <row r="254" customFormat="false" ht="15" hidden="false" customHeight="true" outlineLevel="0" collapsed="false"/>
    <row r="255" customFormat="false" ht="15" hidden="false" customHeight="true" outlineLevel="0" collapsed="false"/>
    <row r="256" customFormat="false" ht="15" hidden="false" customHeight="true" outlineLevel="0" collapsed="false"/>
    <row r="257" customFormat="false" ht="15" hidden="false" customHeight="true" outlineLevel="0" collapsed="false"/>
    <row r="258" customFormat="false" ht="15" hidden="false" customHeight="true" outlineLevel="0" collapsed="false"/>
    <row r="259" customFormat="false" ht="15" hidden="false" customHeight="true" outlineLevel="0" collapsed="false"/>
    <row r="260" customFormat="false" ht="15" hidden="false" customHeight="true" outlineLevel="0" collapsed="false"/>
    <row r="261" customFormat="false" ht="15" hidden="false" customHeight="true" outlineLevel="0" collapsed="false"/>
    <row r="262" customFormat="false" ht="15" hidden="false" customHeight="true" outlineLevel="0" collapsed="false"/>
    <row r="263" customFormat="false" ht="15" hidden="false" customHeight="true" outlineLevel="0" collapsed="false"/>
    <row r="264" customFormat="false" ht="15" hidden="false" customHeight="true" outlineLevel="0" collapsed="false"/>
    <row r="265" customFormat="false" ht="15" hidden="false" customHeight="true" outlineLevel="0" collapsed="false"/>
    <row r="266" customFormat="false" ht="15" hidden="false" customHeight="true" outlineLevel="0" collapsed="false"/>
    <row r="267" customFormat="false" ht="15" hidden="false" customHeight="true" outlineLevel="0" collapsed="false"/>
    <row r="268" customFormat="false" ht="15" hidden="false" customHeight="true" outlineLevel="0" collapsed="false"/>
    <row r="269" customFormat="false" ht="15" hidden="false" customHeight="true" outlineLevel="0" collapsed="false"/>
    <row r="270" customFormat="false" ht="15" hidden="false" customHeight="true" outlineLevel="0" collapsed="false"/>
    <row r="271" customFormat="false" ht="15" hidden="false" customHeight="true" outlineLevel="0" collapsed="false"/>
    <row r="272" customFormat="false" ht="15" hidden="false" customHeight="true" outlineLevel="0" collapsed="false"/>
    <row r="273" customFormat="false" ht="15" hidden="false" customHeight="true" outlineLevel="0" collapsed="false"/>
    <row r="274" customFormat="false" ht="15" hidden="false" customHeight="true" outlineLevel="0" collapsed="false"/>
    <row r="275" customFormat="false" ht="15" hidden="false" customHeight="true" outlineLevel="0" collapsed="false"/>
    <row r="276" customFormat="false" ht="15" hidden="false" customHeight="true" outlineLevel="0" collapsed="false"/>
    <row r="277" customFormat="false" ht="15" hidden="false" customHeight="true" outlineLevel="0" collapsed="false"/>
    <row r="278" customFormat="false" ht="15" hidden="false" customHeight="true" outlineLevel="0" collapsed="false"/>
    <row r="279" customFormat="false" ht="15" hidden="false" customHeight="true" outlineLevel="0" collapsed="false"/>
    <row r="280" customFormat="false" ht="15" hidden="false" customHeight="true" outlineLevel="0" collapsed="false"/>
    <row r="281" customFormat="false" ht="15" hidden="false" customHeight="true" outlineLevel="0" collapsed="false"/>
    <row r="282" customFormat="false" ht="15" hidden="false" customHeight="true" outlineLevel="0" collapsed="false"/>
    <row r="283" customFormat="false" ht="15" hidden="false" customHeight="true" outlineLevel="0" collapsed="false"/>
    <row r="284" customFormat="false" ht="15" hidden="false" customHeight="true" outlineLevel="0" collapsed="false"/>
    <row r="285" customFormat="false" ht="15" hidden="false" customHeight="true" outlineLevel="0" collapsed="false"/>
    <row r="286" customFormat="false" ht="15" hidden="false" customHeight="true" outlineLevel="0" collapsed="false"/>
    <row r="287" customFormat="false" ht="15" hidden="false" customHeight="true" outlineLevel="0" collapsed="false"/>
    <row r="288" customFormat="false" ht="15" hidden="false" customHeight="true" outlineLevel="0" collapsed="false"/>
    <row r="289" customFormat="false" ht="15" hidden="false" customHeight="true" outlineLevel="0" collapsed="false"/>
    <row r="290" customFormat="false" ht="15" hidden="false" customHeight="true" outlineLevel="0" collapsed="false"/>
    <row r="291" customFormat="false" ht="15" hidden="false" customHeight="true" outlineLevel="0" collapsed="false"/>
    <row r="292" customFormat="false" ht="15" hidden="false" customHeight="true" outlineLevel="0" collapsed="false"/>
    <row r="293" customFormat="false" ht="15" hidden="false" customHeight="true" outlineLevel="0" collapsed="false"/>
    <row r="294" customFormat="false" ht="15" hidden="false" customHeight="true" outlineLevel="0" collapsed="false"/>
    <row r="295" customFormat="false" ht="15" hidden="false" customHeight="true" outlineLevel="0" collapsed="false"/>
    <row r="296" customFormat="false" ht="15" hidden="false" customHeight="true" outlineLevel="0" collapsed="false"/>
    <row r="297" customFormat="false" ht="15" hidden="false" customHeight="true" outlineLevel="0" collapsed="false"/>
    <row r="298" customFormat="false" ht="15" hidden="false" customHeight="true" outlineLevel="0" collapsed="false"/>
    <row r="299" customFormat="false" ht="15" hidden="false" customHeight="true" outlineLevel="0" collapsed="false"/>
    <row r="300" customFormat="false" ht="15" hidden="false" customHeight="true" outlineLevel="0" collapsed="false"/>
    <row r="301" customFormat="false" ht="15" hidden="false" customHeight="true" outlineLevel="0" collapsed="false"/>
    <row r="302" customFormat="false" ht="15" hidden="false" customHeight="true" outlineLevel="0" collapsed="false"/>
    <row r="303" customFormat="false" ht="15" hidden="false" customHeight="true" outlineLevel="0" collapsed="false"/>
    <row r="304" customFormat="false" ht="15" hidden="false" customHeight="true" outlineLevel="0" collapsed="false"/>
    <row r="305" customFormat="false" ht="15" hidden="false" customHeight="true" outlineLevel="0" collapsed="false"/>
    <row r="306" customFormat="false" ht="15" hidden="false" customHeight="true" outlineLevel="0" collapsed="false"/>
    <row r="307" customFormat="false" ht="15" hidden="false" customHeight="true" outlineLevel="0" collapsed="false"/>
    <row r="308" customFormat="false" ht="15" hidden="false" customHeight="true" outlineLevel="0" collapsed="false"/>
    <row r="309" customFormat="false" ht="15" hidden="false" customHeight="true" outlineLevel="0" collapsed="false"/>
    <row r="310" customFormat="false" ht="15" hidden="false" customHeight="true" outlineLevel="0" collapsed="false"/>
    <row r="311" customFormat="false" ht="15" hidden="false" customHeight="true" outlineLevel="0" collapsed="false"/>
    <row r="312" customFormat="false" ht="15" hidden="false" customHeight="true" outlineLevel="0" collapsed="false"/>
    <row r="313" customFormat="false" ht="15" hidden="false" customHeight="true" outlineLevel="0" collapsed="false"/>
    <row r="314" customFormat="false" ht="15" hidden="false" customHeight="true" outlineLevel="0" collapsed="false"/>
    <row r="315" customFormat="false" ht="15" hidden="false" customHeight="true" outlineLevel="0" collapsed="false"/>
    <row r="316" customFormat="false" ht="15" hidden="false" customHeight="true" outlineLevel="0" collapsed="false"/>
    <row r="317" customFormat="false" ht="15" hidden="false" customHeight="true" outlineLevel="0" collapsed="false"/>
    <row r="318" customFormat="false" ht="15" hidden="false" customHeight="true" outlineLevel="0" collapsed="false"/>
    <row r="319" customFormat="false" ht="15" hidden="false" customHeight="true" outlineLevel="0" collapsed="false"/>
    <row r="320" customFormat="false" ht="15" hidden="false" customHeight="true" outlineLevel="0" collapsed="false"/>
    <row r="321" customFormat="false" ht="15" hidden="false" customHeight="true" outlineLevel="0" collapsed="false"/>
    <row r="322" customFormat="false" ht="15" hidden="false" customHeight="true" outlineLevel="0" collapsed="false"/>
    <row r="323" customFormat="false" ht="15" hidden="false" customHeight="true" outlineLevel="0" collapsed="false"/>
    <row r="324" customFormat="false" ht="15" hidden="false" customHeight="true" outlineLevel="0" collapsed="false"/>
    <row r="325" customFormat="false" ht="15" hidden="false" customHeight="true" outlineLevel="0" collapsed="false"/>
    <row r="326" customFormat="false" ht="15" hidden="false" customHeight="true" outlineLevel="0" collapsed="false"/>
    <row r="327" customFormat="false" ht="15" hidden="false" customHeight="true" outlineLevel="0" collapsed="false"/>
    <row r="328" customFormat="false" ht="15" hidden="false" customHeight="true" outlineLevel="0" collapsed="false"/>
    <row r="329" customFormat="false" ht="15" hidden="false" customHeight="true" outlineLevel="0" collapsed="false"/>
    <row r="330" customFormat="false" ht="15" hidden="false" customHeight="true" outlineLevel="0" collapsed="false"/>
    <row r="331" customFormat="false" ht="15" hidden="false" customHeight="true" outlineLevel="0" collapsed="false"/>
    <row r="332" customFormat="false" ht="15" hidden="false" customHeight="true" outlineLevel="0" collapsed="false"/>
    <row r="333" customFormat="false" ht="15" hidden="false" customHeight="true" outlineLevel="0" collapsed="false"/>
    <row r="334" customFormat="false" ht="15" hidden="false" customHeight="true" outlineLevel="0" collapsed="false"/>
    <row r="335" customFormat="false" ht="15" hidden="false" customHeight="true" outlineLevel="0" collapsed="false"/>
    <row r="336" customFormat="false" ht="15" hidden="false" customHeight="true" outlineLevel="0" collapsed="false"/>
    <row r="337" customFormat="false" ht="15" hidden="false" customHeight="true" outlineLevel="0" collapsed="false"/>
    <row r="338" customFormat="false" ht="15" hidden="false" customHeight="true" outlineLevel="0" collapsed="false"/>
    <row r="339" customFormat="false" ht="15" hidden="false" customHeight="true" outlineLevel="0" collapsed="false"/>
    <row r="340" customFormat="false" ht="15" hidden="false" customHeight="true" outlineLevel="0" collapsed="false"/>
    <row r="341" customFormat="false" ht="15" hidden="false" customHeight="true" outlineLevel="0" collapsed="false"/>
    <row r="342" customFormat="false" ht="15" hidden="false" customHeight="true" outlineLevel="0" collapsed="false"/>
    <row r="343" customFormat="false" ht="15" hidden="false" customHeight="true" outlineLevel="0" collapsed="false"/>
    <row r="344" customFormat="false" ht="15" hidden="false" customHeight="true" outlineLevel="0" collapsed="false"/>
    <row r="345" customFormat="false" ht="15" hidden="false" customHeight="true" outlineLevel="0" collapsed="false"/>
    <row r="346" customFormat="false" ht="15" hidden="false" customHeight="true" outlineLevel="0" collapsed="false"/>
    <row r="347" customFormat="false" ht="15" hidden="false" customHeight="true" outlineLevel="0" collapsed="false"/>
    <row r="348" customFormat="false" ht="15" hidden="false" customHeight="true" outlineLevel="0" collapsed="false"/>
    <row r="349" customFormat="false" ht="15" hidden="false" customHeight="true" outlineLevel="0" collapsed="false"/>
    <row r="350" customFormat="false" ht="15" hidden="false" customHeight="true" outlineLevel="0" collapsed="false"/>
    <row r="351" customFormat="false" ht="15" hidden="false" customHeight="true" outlineLevel="0" collapsed="false"/>
    <row r="352" customFormat="false" ht="15" hidden="false" customHeight="true" outlineLevel="0" collapsed="false"/>
    <row r="353" customFormat="false" ht="15" hidden="false" customHeight="true" outlineLevel="0" collapsed="false"/>
    <row r="354" customFormat="false" ht="15" hidden="false" customHeight="true" outlineLevel="0" collapsed="false"/>
    <row r="355" customFormat="false" ht="15" hidden="false" customHeight="true" outlineLevel="0" collapsed="false"/>
    <row r="356" customFormat="false" ht="15" hidden="false" customHeight="true" outlineLevel="0" collapsed="false"/>
    <row r="357" customFormat="false" ht="15" hidden="false" customHeight="true" outlineLevel="0" collapsed="false"/>
    <row r="358" customFormat="false" ht="15" hidden="false" customHeight="true" outlineLevel="0" collapsed="false"/>
    <row r="359" customFormat="false" ht="15" hidden="false" customHeight="true" outlineLevel="0" collapsed="false"/>
    <row r="360" customFormat="false" ht="15" hidden="false" customHeight="true" outlineLevel="0" collapsed="false"/>
    <row r="361" customFormat="false" ht="15" hidden="false" customHeight="true" outlineLevel="0" collapsed="false"/>
    <row r="362" customFormat="false" ht="15" hidden="false" customHeight="true" outlineLevel="0" collapsed="false"/>
    <row r="363" customFormat="false" ht="15" hidden="false" customHeight="true" outlineLevel="0" collapsed="false"/>
    <row r="364" customFormat="false" ht="15" hidden="false" customHeight="true" outlineLevel="0" collapsed="false"/>
    <row r="365" customFormat="false" ht="15" hidden="false" customHeight="true" outlineLevel="0" collapsed="false"/>
    <row r="366" customFormat="false" ht="15" hidden="false" customHeight="true" outlineLevel="0" collapsed="false"/>
    <row r="367" customFormat="false" ht="15" hidden="false" customHeight="true" outlineLevel="0" collapsed="false"/>
    <row r="368" customFormat="false" ht="15" hidden="false" customHeight="true" outlineLevel="0" collapsed="false"/>
    <row r="369" customFormat="false" ht="15" hidden="false" customHeight="true" outlineLevel="0" collapsed="false"/>
    <row r="370" customFormat="false" ht="15" hidden="false" customHeight="true" outlineLevel="0" collapsed="false"/>
    <row r="371" customFormat="false" ht="15" hidden="false" customHeight="true" outlineLevel="0" collapsed="false"/>
    <row r="372" customFormat="false" ht="15" hidden="false" customHeight="true" outlineLevel="0" collapsed="false"/>
    <row r="373" customFormat="false" ht="15" hidden="false" customHeight="true" outlineLevel="0" collapsed="false"/>
    <row r="374" customFormat="false" ht="15" hidden="false" customHeight="true" outlineLevel="0" collapsed="false"/>
    <row r="375" customFormat="false" ht="15" hidden="false" customHeight="true" outlineLevel="0" collapsed="false"/>
    <row r="376" customFormat="false" ht="15" hidden="false" customHeight="true" outlineLevel="0" collapsed="false"/>
    <row r="377" customFormat="false" ht="15" hidden="false" customHeight="true" outlineLevel="0" collapsed="false"/>
    <row r="378" customFormat="false" ht="15" hidden="false" customHeight="true" outlineLevel="0" collapsed="false"/>
    <row r="379" customFormat="false" ht="15" hidden="false" customHeight="true" outlineLevel="0" collapsed="false"/>
    <row r="380" customFormat="false" ht="15" hidden="false" customHeight="true" outlineLevel="0" collapsed="false"/>
    <row r="381" customFormat="false" ht="15" hidden="false" customHeight="true" outlineLevel="0" collapsed="false"/>
    <row r="382" customFormat="false" ht="15" hidden="false" customHeight="true" outlineLevel="0" collapsed="false"/>
    <row r="383" customFormat="false" ht="15" hidden="false" customHeight="true" outlineLevel="0" collapsed="false"/>
    <row r="384" customFormat="false" ht="15" hidden="false" customHeight="true" outlineLevel="0" collapsed="false"/>
    <row r="385" customFormat="false" ht="15" hidden="false" customHeight="true" outlineLevel="0" collapsed="false"/>
    <row r="386" customFormat="false" ht="15" hidden="false" customHeight="true" outlineLevel="0" collapsed="false"/>
    <row r="387" customFormat="false" ht="15" hidden="false" customHeight="true" outlineLevel="0" collapsed="false"/>
    <row r="388" customFormat="false" ht="15" hidden="false" customHeight="true" outlineLevel="0" collapsed="false"/>
    <row r="389" customFormat="false" ht="15" hidden="false" customHeight="true" outlineLevel="0" collapsed="false"/>
    <row r="390" customFormat="false" ht="15" hidden="false" customHeight="true" outlineLevel="0" collapsed="false"/>
    <row r="391" customFormat="false" ht="15" hidden="false" customHeight="true" outlineLevel="0" collapsed="false"/>
    <row r="392" customFormat="false" ht="15" hidden="false" customHeight="true" outlineLevel="0" collapsed="false"/>
    <row r="393" customFormat="false" ht="15" hidden="false" customHeight="true" outlineLevel="0" collapsed="false"/>
    <row r="394" customFormat="false" ht="15" hidden="false" customHeight="true" outlineLevel="0" collapsed="false"/>
    <row r="395" customFormat="false" ht="15" hidden="false" customHeight="true" outlineLevel="0" collapsed="false"/>
    <row r="396" customFormat="false" ht="15" hidden="false" customHeight="true" outlineLevel="0" collapsed="false"/>
    <row r="397" customFormat="false" ht="15" hidden="false" customHeight="true" outlineLevel="0" collapsed="false"/>
    <row r="398" customFormat="false" ht="15" hidden="false" customHeight="true" outlineLevel="0" collapsed="false"/>
    <row r="399" customFormat="false" ht="15" hidden="false" customHeight="true" outlineLevel="0" collapsed="false"/>
    <row r="400" customFormat="false" ht="15" hidden="false" customHeight="true" outlineLevel="0" collapsed="false"/>
    <row r="401" customFormat="false" ht="15" hidden="false" customHeight="true" outlineLevel="0" collapsed="false"/>
    <row r="402" customFormat="false" ht="15" hidden="false" customHeight="true" outlineLevel="0" collapsed="false"/>
    <row r="403" customFormat="false" ht="15" hidden="false" customHeight="true" outlineLevel="0" collapsed="false"/>
    <row r="404" customFormat="false" ht="15" hidden="false" customHeight="true" outlineLevel="0" collapsed="false"/>
    <row r="405" customFormat="false" ht="15" hidden="false" customHeight="true" outlineLevel="0" collapsed="false"/>
    <row r="406" customFormat="false" ht="15" hidden="false" customHeight="true" outlineLevel="0" collapsed="false"/>
    <row r="407" customFormat="false" ht="15" hidden="false" customHeight="true" outlineLevel="0" collapsed="false"/>
    <row r="408" customFormat="false" ht="15" hidden="false" customHeight="true" outlineLevel="0" collapsed="false"/>
    <row r="409" customFormat="false" ht="15" hidden="false" customHeight="true" outlineLevel="0" collapsed="false"/>
    <row r="410" customFormat="false" ht="15" hidden="false" customHeight="true" outlineLevel="0" collapsed="false"/>
    <row r="411" customFormat="false" ht="15" hidden="false" customHeight="true" outlineLevel="0" collapsed="false"/>
    <row r="412" customFormat="false" ht="15" hidden="false" customHeight="true" outlineLevel="0" collapsed="false"/>
    <row r="413" customFormat="false" ht="15" hidden="false" customHeight="true" outlineLevel="0" collapsed="false"/>
    <row r="414" customFormat="false" ht="15" hidden="false" customHeight="true" outlineLevel="0" collapsed="false"/>
    <row r="415" customFormat="false" ht="15" hidden="false" customHeight="true" outlineLevel="0" collapsed="false"/>
    <row r="416" customFormat="false" ht="15" hidden="false" customHeight="true" outlineLevel="0" collapsed="false"/>
    <row r="417" customFormat="false" ht="15" hidden="false" customHeight="true" outlineLevel="0" collapsed="false"/>
    <row r="418" customFormat="false" ht="15" hidden="false" customHeight="true" outlineLevel="0" collapsed="false"/>
    <row r="419" customFormat="false" ht="15" hidden="false" customHeight="true" outlineLevel="0" collapsed="false"/>
    <row r="420" customFormat="false" ht="15" hidden="false" customHeight="true" outlineLevel="0" collapsed="false"/>
    <row r="421" customFormat="false" ht="15" hidden="false" customHeight="true" outlineLevel="0" collapsed="false"/>
    <row r="422" customFormat="false" ht="15" hidden="false" customHeight="true" outlineLevel="0" collapsed="false"/>
    <row r="423" customFormat="false" ht="15" hidden="false" customHeight="true" outlineLevel="0" collapsed="false"/>
    <row r="424" customFormat="false" ht="15" hidden="false" customHeight="true" outlineLevel="0" collapsed="false"/>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6.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7.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533" width="9.14"/>
  </cols>
  <sheetData>
    <row r="1" customFormat="false" ht="11.25" hidden="false" customHeight="false" outlineLevel="0" collapsed="false">
      <c r="A1" s="52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8.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9.xml><?xml version="1.0" encoding="utf-8"?>
<worksheet xmlns="http://schemas.openxmlformats.org/spreadsheetml/2006/main" xmlns:r="http://schemas.openxmlformats.org/officeDocument/2006/relationships">
  <sheetPr filterMode="false">
    <tabColor rgb="FFFFCC99"/>
    <pageSetUpPr fitToPage="false"/>
  </sheetPr>
  <dimension ref="A1:D9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cols>
    <col collapsed="false" customWidth="true" hidden="false" outlineLevel="0" max="1" min="1" style="2" width="9.14"/>
  </cols>
  <sheetData>
    <row r="1" customFormat="false" ht="11.25" hidden="false" customHeight="false" outlineLevel="0" collapsed="false">
      <c r="A1" s="2" t="s">
        <v>806</v>
      </c>
      <c r="B1" s="2" t="s">
        <v>87</v>
      </c>
      <c r="C1" s="2" t="s">
        <v>85</v>
      </c>
      <c r="D1" s="2" t="s">
        <v>1322</v>
      </c>
    </row>
    <row r="2" customFormat="false" ht="11.25" hidden="false" customHeight="false" outlineLevel="0" collapsed="false">
      <c r="A2" s="2" t="n">
        <v>1</v>
      </c>
      <c r="B2" s="2" t="s">
        <v>1323</v>
      </c>
      <c r="C2" s="2" t="s">
        <v>1324</v>
      </c>
      <c r="D2" s="2" t="s">
        <v>1325</v>
      </c>
    </row>
    <row r="3" customFormat="false" ht="11.25" hidden="false" customHeight="false" outlineLevel="0" collapsed="false">
      <c r="A3" s="2" t="n">
        <v>2</v>
      </c>
      <c r="B3" s="2" t="s">
        <v>1323</v>
      </c>
      <c r="C3" s="2" t="s">
        <v>1323</v>
      </c>
      <c r="D3" s="2" t="s">
        <v>1326</v>
      </c>
    </row>
    <row r="4" customFormat="false" ht="11.25" hidden="false" customHeight="false" outlineLevel="0" collapsed="false">
      <c r="A4" s="2" t="n">
        <v>3</v>
      </c>
      <c r="B4" s="2" t="s">
        <v>1323</v>
      </c>
      <c r="C4" s="2" t="s">
        <v>1327</v>
      </c>
      <c r="D4" s="2" t="s">
        <v>1328</v>
      </c>
    </row>
    <row r="5" customFormat="false" ht="11.25" hidden="false" customHeight="false" outlineLevel="0" collapsed="false">
      <c r="A5" s="2" t="n">
        <v>4</v>
      </c>
      <c r="B5" s="2" t="s">
        <v>1323</v>
      </c>
      <c r="C5" s="2" t="s">
        <v>1329</v>
      </c>
      <c r="D5" s="2" t="s">
        <v>1330</v>
      </c>
    </row>
    <row r="6" customFormat="false" ht="11.25" hidden="false" customHeight="false" outlineLevel="0" collapsed="false">
      <c r="A6" s="2" t="n">
        <v>5</v>
      </c>
      <c r="B6" s="2" t="s">
        <v>1331</v>
      </c>
      <c r="C6" s="2" t="s">
        <v>1332</v>
      </c>
      <c r="D6" s="2" t="s">
        <v>1333</v>
      </c>
    </row>
    <row r="7" customFormat="false" ht="11.25" hidden="false" customHeight="false" outlineLevel="0" collapsed="false">
      <c r="A7" s="2" t="n">
        <v>6</v>
      </c>
      <c r="B7" s="2" t="s">
        <v>1331</v>
      </c>
      <c r="C7" s="2" t="s">
        <v>1331</v>
      </c>
      <c r="D7" s="2" t="s">
        <v>1334</v>
      </c>
    </row>
    <row r="8" customFormat="false" ht="11.25" hidden="false" customHeight="false" outlineLevel="0" collapsed="false">
      <c r="A8" s="2" t="n">
        <v>7</v>
      </c>
      <c r="B8" s="2" t="s">
        <v>1331</v>
      </c>
      <c r="C8" s="2" t="s">
        <v>1335</v>
      </c>
      <c r="D8" s="2" t="s">
        <v>1336</v>
      </c>
    </row>
    <row r="9" customFormat="false" ht="11.25" hidden="false" customHeight="false" outlineLevel="0" collapsed="false">
      <c r="A9" s="2" t="n">
        <v>8</v>
      </c>
      <c r="B9" s="2" t="s">
        <v>1331</v>
      </c>
      <c r="C9" s="2" t="s">
        <v>1337</v>
      </c>
      <c r="D9" s="2" t="s">
        <v>1338</v>
      </c>
    </row>
    <row r="10" customFormat="false" ht="11.25" hidden="false" customHeight="false" outlineLevel="0" collapsed="false">
      <c r="A10" s="2" t="n">
        <v>9</v>
      </c>
      <c r="B10" s="2" t="s">
        <v>1331</v>
      </c>
      <c r="C10" s="2" t="s">
        <v>1339</v>
      </c>
      <c r="D10" s="2" t="s">
        <v>1340</v>
      </c>
    </row>
    <row r="11" customFormat="false" ht="11.25" hidden="false" customHeight="false" outlineLevel="0" collapsed="false">
      <c r="A11" s="2" t="n">
        <v>10</v>
      </c>
      <c r="B11" s="2" t="s">
        <v>1331</v>
      </c>
      <c r="C11" s="2" t="s">
        <v>1341</v>
      </c>
      <c r="D11" s="2" t="s">
        <v>1342</v>
      </c>
    </row>
    <row r="12" customFormat="false" ht="11.25" hidden="false" customHeight="false" outlineLevel="0" collapsed="false">
      <c r="A12" s="2" t="n">
        <v>11</v>
      </c>
      <c r="B12" s="2" t="s">
        <v>1343</v>
      </c>
      <c r="C12" s="2" t="s">
        <v>1343</v>
      </c>
      <c r="D12" s="2" t="s">
        <v>1344</v>
      </c>
    </row>
    <row r="13" customFormat="false" ht="11.25" hidden="false" customHeight="false" outlineLevel="0" collapsed="false">
      <c r="A13" s="2" t="n">
        <v>12</v>
      </c>
      <c r="B13" s="2" t="s">
        <v>1343</v>
      </c>
      <c r="C13" s="2" t="s">
        <v>1345</v>
      </c>
      <c r="D13" s="2" t="s">
        <v>1346</v>
      </c>
    </row>
    <row r="14" customFormat="false" ht="11.25" hidden="false" customHeight="false" outlineLevel="0" collapsed="false">
      <c r="A14" s="2" t="n">
        <v>13</v>
      </c>
      <c r="B14" s="2" t="s">
        <v>1343</v>
      </c>
      <c r="C14" s="2" t="s">
        <v>1347</v>
      </c>
      <c r="D14" s="2" t="s">
        <v>1348</v>
      </c>
    </row>
    <row r="15" customFormat="false" ht="11.25" hidden="false" customHeight="false" outlineLevel="0" collapsed="false">
      <c r="A15" s="2" t="n">
        <v>14</v>
      </c>
      <c r="B15" s="2" t="s">
        <v>1343</v>
      </c>
      <c r="C15" s="2" t="s">
        <v>1349</v>
      </c>
      <c r="D15" s="2" t="s">
        <v>1350</v>
      </c>
    </row>
    <row r="16" customFormat="false" ht="11.25" hidden="false" customHeight="false" outlineLevel="0" collapsed="false">
      <c r="A16" s="2" t="n">
        <v>15</v>
      </c>
      <c r="B16" s="2" t="s">
        <v>1351</v>
      </c>
      <c r="C16" s="2" t="s">
        <v>1352</v>
      </c>
      <c r="D16" s="2" t="s">
        <v>1353</v>
      </c>
    </row>
    <row r="17" customFormat="false" ht="11.25" hidden="false" customHeight="false" outlineLevel="0" collapsed="false">
      <c r="A17" s="2" t="n">
        <v>16</v>
      </c>
      <c r="B17" s="2" t="s">
        <v>1351</v>
      </c>
      <c r="C17" s="2" t="s">
        <v>1351</v>
      </c>
      <c r="D17" s="2" t="s">
        <v>1354</v>
      </c>
    </row>
    <row r="18" customFormat="false" ht="11.25" hidden="false" customHeight="false" outlineLevel="0" collapsed="false">
      <c r="A18" s="2" t="n">
        <v>17</v>
      </c>
      <c r="B18" s="2" t="s">
        <v>1351</v>
      </c>
      <c r="C18" s="2" t="s">
        <v>1355</v>
      </c>
      <c r="D18" s="2" t="s">
        <v>1356</v>
      </c>
    </row>
    <row r="19" customFormat="false" ht="11.25" hidden="false" customHeight="false" outlineLevel="0" collapsed="false">
      <c r="A19" s="2" t="n">
        <v>18</v>
      </c>
      <c r="B19" s="2" t="s">
        <v>1351</v>
      </c>
      <c r="C19" s="2" t="s">
        <v>1357</v>
      </c>
      <c r="D19" s="2" t="s">
        <v>1358</v>
      </c>
    </row>
    <row r="20" customFormat="false" ht="11.25" hidden="false" customHeight="false" outlineLevel="0" collapsed="false">
      <c r="A20" s="2" t="n">
        <v>19</v>
      </c>
      <c r="B20" s="2" t="s">
        <v>1351</v>
      </c>
      <c r="C20" s="2" t="s">
        <v>1359</v>
      </c>
      <c r="D20" s="2" t="s">
        <v>1360</v>
      </c>
    </row>
    <row r="21" customFormat="false" ht="11.25" hidden="false" customHeight="false" outlineLevel="0" collapsed="false">
      <c r="A21" s="2" t="n">
        <v>20</v>
      </c>
      <c r="B21" s="2" t="s">
        <v>1351</v>
      </c>
      <c r="C21" s="2" t="s">
        <v>1361</v>
      </c>
      <c r="D21" s="2" t="s">
        <v>1362</v>
      </c>
    </row>
    <row r="22" customFormat="false" ht="11.25" hidden="false" customHeight="false" outlineLevel="0" collapsed="false">
      <c r="A22" s="2" t="n">
        <v>21</v>
      </c>
      <c r="B22" s="2" t="s">
        <v>1363</v>
      </c>
      <c r="C22" s="2" t="s">
        <v>1364</v>
      </c>
      <c r="D22" s="2" t="s">
        <v>1365</v>
      </c>
    </row>
    <row r="23" customFormat="false" ht="11.25" hidden="false" customHeight="false" outlineLevel="0" collapsed="false">
      <c r="A23" s="2" t="n">
        <v>22</v>
      </c>
      <c r="B23" s="2" t="s">
        <v>1363</v>
      </c>
      <c r="C23" s="2" t="s">
        <v>1363</v>
      </c>
      <c r="D23" s="2" t="s">
        <v>1366</v>
      </c>
    </row>
    <row r="24" customFormat="false" ht="11.25" hidden="false" customHeight="false" outlineLevel="0" collapsed="false">
      <c r="A24" s="2" t="n">
        <v>23</v>
      </c>
      <c r="B24" s="2" t="s">
        <v>1363</v>
      </c>
      <c r="C24" s="2" t="s">
        <v>1367</v>
      </c>
      <c r="D24" s="2" t="s">
        <v>1368</v>
      </c>
    </row>
    <row r="25" customFormat="false" ht="11.25" hidden="false" customHeight="false" outlineLevel="0" collapsed="false">
      <c r="A25" s="2" t="n">
        <v>24</v>
      </c>
      <c r="B25" s="2" t="s">
        <v>1363</v>
      </c>
      <c r="C25" s="2" t="s">
        <v>1369</v>
      </c>
      <c r="D25" s="2" t="s">
        <v>1370</v>
      </c>
    </row>
    <row r="26" customFormat="false" ht="11.25" hidden="false" customHeight="false" outlineLevel="0" collapsed="false">
      <c r="A26" s="2" t="n">
        <v>25</v>
      </c>
      <c r="B26" s="2" t="s">
        <v>1363</v>
      </c>
      <c r="C26" s="2" t="s">
        <v>1371</v>
      </c>
      <c r="D26" s="2" t="s">
        <v>1372</v>
      </c>
    </row>
    <row r="27" customFormat="false" ht="11.25" hidden="false" customHeight="false" outlineLevel="0" collapsed="false">
      <c r="A27" s="2" t="n">
        <v>26</v>
      </c>
      <c r="B27" s="2" t="s">
        <v>1373</v>
      </c>
      <c r="C27" s="2" t="s">
        <v>1374</v>
      </c>
      <c r="D27" s="2" t="s">
        <v>1375</v>
      </c>
    </row>
    <row r="28" customFormat="false" ht="11.25" hidden="false" customHeight="false" outlineLevel="0" collapsed="false">
      <c r="A28" s="2" t="n">
        <v>27</v>
      </c>
      <c r="B28" s="2" t="s">
        <v>1373</v>
      </c>
      <c r="C28" s="2" t="s">
        <v>1376</v>
      </c>
      <c r="D28" s="2" t="s">
        <v>1377</v>
      </c>
    </row>
    <row r="29" customFormat="false" ht="11.25" hidden="false" customHeight="false" outlineLevel="0" collapsed="false">
      <c r="A29" s="2" t="n">
        <v>28</v>
      </c>
      <c r="B29" s="2" t="s">
        <v>1373</v>
      </c>
      <c r="C29" s="2" t="s">
        <v>1378</v>
      </c>
      <c r="D29" s="2" t="s">
        <v>1379</v>
      </c>
    </row>
    <row r="30" customFormat="false" ht="11.25" hidden="false" customHeight="false" outlineLevel="0" collapsed="false">
      <c r="A30" s="2" t="n">
        <v>29</v>
      </c>
      <c r="B30" s="2" t="s">
        <v>1373</v>
      </c>
      <c r="C30" s="2" t="s">
        <v>1373</v>
      </c>
      <c r="D30" s="2" t="s">
        <v>1380</v>
      </c>
    </row>
    <row r="31" customFormat="false" ht="11.25" hidden="false" customHeight="false" outlineLevel="0" collapsed="false">
      <c r="A31" s="2" t="n">
        <v>30</v>
      </c>
      <c r="B31" s="2" t="s">
        <v>1373</v>
      </c>
      <c r="C31" s="2" t="s">
        <v>1381</v>
      </c>
      <c r="D31" s="2" t="s">
        <v>1382</v>
      </c>
    </row>
    <row r="32" customFormat="false" ht="11.25" hidden="false" customHeight="false" outlineLevel="0" collapsed="false">
      <c r="A32" s="2" t="n">
        <v>31</v>
      </c>
      <c r="B32" s="2" t="s">
        <v>1383</v>
      </c>
      <c r="C32" s="2" t="s">
        <v>1384</v>
      </c>
      <c r="D32" s="2" t="s">
        <v>1385</v>
      </c>
    </row>
    <row r="33" customFormat="false" ht="11.25" hidden="false" customHeight="false" outlineLevel="0" collapsed="false">
      <c r="A33" s="2" t="n">
        <v>32</v>
      </c>
      <c r="B33" s="2" t="s">
        <v>1383</v>
      </c>
      <c r="C33" s="2" t="s">
        <v>1383</v>
      </c>
      <c r="D33" s="2" t="s">
        <v>1386</v>
      </c>
    </row>
    <row r="34" customFormat="false" ht="11.25" hidden="false" customHeight="false" outlineLevel="0" collapsed="false">
      <c r="A34" s="2" t="n">
        <v>33</v>
      </c>
      <c r="B34" s="2" t="s">
        <v>1383</v>
      </c>
      <c r="C34" s="2" t="s">
        <v>1387</v>
      </c>
      <c r="D34" s="2" t="s">
        <v>1388</v>
      </c>
    </row>
    <row r="35" customFormat="false" ht="11.25" hidden="false" customHeight="false" outlineLevel="0" collapsed="false">
      <c r="A35" s="2" t="n">
        <v>34</v>
      </c>
      <c r="B35" s="2" t="s">
        <v>1383</v>
      </c>
      <c r="C35" s="2" t="s">
        <v>1389</v>
      </c>
      <c r="D35" s="2" t="s">
        <v>1390</v>
      </c>
    </row>
    <row r="36" customFormat="false" ht="11.25" hidden="false" customHeight="false" outlineLevel="0" collapsed="false">
      <c r="A36" s="2" t="n">
        <v>35</v>
      </c>
      <c r="B36" s="2" t="s">
        <v>1391</v>
      </c>
      <c r="C36" s="2" t="s">
        <v>1392</v>
      </c>
      <c r="D36" s="2" t="s">
        <v>1393</v>
      </c>
    </row>
    <row r="37" customFormat="false" ht="11.25" hidden="false" customHeight="false" outlineLevel="0" collapsed="false">
      <c r="A37" s="2" t="n">
        <v>36</v>
      </c>
      <c r="B37" s="2" t="s">
        <v>1391</v>
      </c>
      <c r="C37" s="2" t="s">
        <v>1394</v>
      </c>
      <c r="D37" s="2" t="s">
        <v>1395</v>
      </c>
    </row>
    <row r="38" customFormat="false" ht="11.25" hidden="false" customHeight="false" outlineLevel="0" collapsed="false">
      <c r="A38" s="2" t="n">
        <v>37</v>
      </c>
      <c r="B38" s="2" t="s">
        <v>1391</v>
      </c>
      <c r="C38" s="2" t="s">
        <v>1391</v>
      </c>
      <c r="D38" s="2" t="s">
        <v>1396</v>
      </c>
    </row>
    <row r="39" customFormat="false" ht="11.25" hidden="false" customHeight="false" outlineLevel="0" collapsed="false">
      <c r="A39" s="2" t="n">
        <v>38</v>
      </c>
      <c r="B39" s="2" t="s">
        <v>1391</v>
      </c>
      <c r="C39" s="2" t="s">
        <v>1397</v>
      </c>
      <c r="D39" s="2" t="s">
        <v>1398</v>
      </c>
    </row>
    <row r="40" customFormat="false" ht="11.25" hidden="false" customHeight="false" outlineLevel="0" collapsed="false">
      <c r="A40" s="2" t="n">
        <v>39</v>
      </c>
      <c r="B40" s="2" t="s">
        <v>1391</v>
      </c>
      <c r="C40" s="2" t="s">
        <v>1399</v>
      </c>
      <c r="D40" s="2" t="s">
        <v>1400</v>
      </c>
    </row>
    <row r="41" customFormat="false" ht="11.25" hidden="false" customHeight="false" outlineLevel="0" collapsed="false">
      <c r="A41" s="2" t="n">
        <v>40</v>
      </c>
      <c r="B41" s="2" t="s">
        <v>1401</v>
      </c>
      <c r="C41" s="2" t="s">
        <v>1402</v>
      </c>
      <c r="D41" s="2" t="s">
        <v>1403</v>
      </c>
    </row>
    <row r="42" customFormat="false" ht="11.25" hidden="false" customHeight="false" outlineLevel="0" collapsed="false">
      <c r="A42" s="2" t="n">
        <v>41</v>
      </c>
      <c r="B42" s="2" t="s">
        <v>1401</v>
      </c>
      <c r="C42" s="2" t="s">
        <v>1404</v>
      </c>
      <c r="D42" s="2" t="s">
        <v>1405</v>
      </c>
    </row>
    <row r="43" customFormat="false" ht="11.25" hidden="false" customHeight="false" outlineLevel="0" collapsed="false">
      <c r="A43" s="2" t="n">
        <v>42</v>
      </c>
      <c r="B43" s="2" t="s">
        <v>1401</v>
      </c>
      <c r="C43" s="2" t="s">
        <v>1401</v>
      </c>
      <c r="D43" s="2" t="s">
        <v>1406</v>
      </c>
    </row>
    <row r="44" customFormat="false" ht="11.25" hidden="false" customHeight="false" outlineLevel="0" collapsed="false">
      <c r="A44" s="2" t="n">
        <v>43</v>
      </c>
      <c r="B44" s="2" t="s">
        <v>1401</v>
      </c>
      <c r="C44" s="2" t="s">
        <v>1407</v>
      </c>
      <c r="D44" s="2" t="s">
        <v>1408</v>
      </c>
    </row>
    <row r="45" customFormat="false" ht="11.25" hidden="false" customHeight="false" outlineLevel="0" collapsed="false">
      <c r="A45" s="2" t="n">
        <v>44</v>
      </c>
      <c r="B45" s="2" t="s">
        <v>1409</v>
      </c>
      <c r="C45" s="2" t="s">
        <v>1410</v>
      </c>
      <c r="D45" s="2" t="s">
        <v>1411</v>
      </c>
    </row>
    <row r="46" customFormat="false" ht="11.25" hidden="false" customHeight="false" outlineLevel="0" collapsed="false">
      <c r="A46" s="2" t="n">
        <v>45</v>
      </c>
      <c r="B46" s="2" t="s">
        <v>1409</v>
      </c>
      <c r="C46" s="2" t="s">
        <v>1412</v>
      </c>
      <c r="D46" s="2" t="s">
        <v>1413</v>
      </c>
    </row>
    <row r="47" customFormat="false" ht="11.25" hidden="false" customHeight="false" outlineLevel="0" collapsed="false">
      <c r="A47" s="2" t="n">
        <v>46</v>
      </c>
      <c r="B47" s="2" t="s">
        <v>1409</v>
      </c>
      <c r="C47" s="2" t="s">
        <v>1409</v>
      </c>
      <c r="D47" s="2" t="s">
        <v>1414</v>
      </c>
    </row>
    <row r="48" customFormat="false" ht="11.25" hidden="false" customHeight="false" outlineLevel="0" collapsed="false">
      <c r="A48" s="2" t="n">
        <v>47</v>
      </c>
      <c r="B48" s="2" t="s">
        <v>1409</v>
      </c>
      <c r="C48" s="2" t="s">
        <v>1415</v>
      </c>
      <c r="D48" s="2" t="s">
        <v>1416</v>
      </c>
    </row>
    <row r="49" customFormat="false" ht="11.25" hidden="false" customHeight="false" outlineLevel="0" collapsed="false">
      <c r="A49" s="2" t="n">
        <v>48</v>
      </c>
      <c r="B49" s="2" t="s">
        <v>1417</v>
      </c>
      <c r="C49" s="2" t="s">
        <v>1418</v>
      </c>
      <c r="D49" s="2" t="s">
        <v>1419</v>
      </c>
    </row>
    <row r="50" customFormat="false" ht="11.25" hidden="false" customHeight="false" outlineLevel="0" collapsed="false">
      <c r="A50" s="2" t="n">
        <v>49</v>
      </c>
      <c r="B50" s="2" t="s">
        <v>1417</v>
      </c>
      <c r="C50" s="2" t="s">
        <v>1420</v>
      </c>
      <c r="D50" s="2" t="s">
        <v>1421</v>
      </c>
    </row>
    <row r="51" customFormat="false" ht="11.25" hidden="false" customHeight="false" outlineLevel="0" collapsed="false">
      <c r="A51" s="2" t="n">
        <v>50</v>
      </c>
      <c r="B51" s="2" t="s">
        <v>1417</v>
      </c>
      <c r="C51" s="2" t="s">
        <v>1378</v>
      </c>
      <c r="D51" s="2" t="s">
        <v>1422</v>
      </c>
    </row>
    <row r="52" customFormat="false" ht="11.25" hidden="false" customHeight="false" outlineLevel="0" collapsed="false">
      <c r="A52" s="2" t="n">
        <v>51</v>
      </c>
      <c r="B52" s="2" t="s">
        <v>1417</v>
      </c>
      <c r="C52" s="2" t="s">
        <v>1423</v>
      </c>
      <c r="D52" s="2" t="s">
        <v>1424</v>
      </c>
    </row>
    <row r="53" customFormat="false" ht="11.25" hidden="false" customHeight="false" outlineLevel="0" collapsed="false">
      <c r="A53" s="2" t="n">
        <v>52</v>
      </c>
      <c r="B53" s="2" t="s">
        <v>1417</v>
      </c>
      <c r="C53" s="2" t="s">
        <v>1417</v>
      </c>
      <c r="D53" s="2" t="s">
        <v>1425</v>
      </c>
    </row>
    <row r="54" customFormat="false" ht="11.25" hidden="false" customHeight="false" outlineLevel="0" collapsed="false">
      <c r="A54" s="2" t="n">
        <v>53</v>
      </c>
      <c r="B54" s="2" t="s">
        <v>1417</v>
      </c>
      <c r="C54" s="2" t="s">
        <v>1426</v>
      </c>
      <c r="D54" s="2" t="s">
        <v>1427</v>
      </c>
    </row>
    <row r="55" customFormat="false" ht="11.25" hidden="false" customHeight="false" outlineLevel="0" collapsed="false">
      <c r="A55" s="2" t="n">
        <v>54</v>
      </c>
      <c r="B55" s="2" t="s">
        <v>112</v>
      </c>
      <c r="C55" s="2" t="s">
        <v>1428</v>
      </c>
      <c r="D55" s="2" t="s">
        <v>1429</v>
      </c>
    </row>
    <row r="56" customFormat="false" ht="11.25" hidden="false" customHeight="false" outlineLevel="0" collapsed="false">
      <c r="A56" s="2" t="n">
        <v>55</v>
      </c>
      <c r="B56" s="2" t="s">
        <v>112</v>
      </c>
      <c r="C56" s="2" t="s">
        <v>1430</v>
      </c>
      <c r="D56" s="2" t="s">
        <v>1431</v>
      </c>
    </row>
    <row r="57" customFormat="false" ht="11.25" hidden="false" customHeight="false" outlineLevel="0" collapsed="false">
      <c r="A57" s="2" t="n">
        <v>56</v>
      </c>
      <c r="B57" s="2" t="s">
        <v>112</v>
      </c>
      <c r="C57" s="2" t="s">
        <v>1432</v>
      </c>
      <c r="D57" s="2" t="s">
        <v>1433</v>
      </c>
    </row>
    <row r="58" customFormat="false" ht="11.25" hidden="false" customHeight="false" outlineLevel="0" collapsed="false">
      <c r="A58" s="2" t="n">
        <v>57</v>
      </c>
      <c r="B58" s="2" t="s">
        <v>112</v>
      </c>
      <c r="C58" s="2" t="s">
        <v>1434</v>
      </c>
      <c r="D58" s="2" t="s">
        <v>1435</v>
      </c>
    </row>
    <row r="59" customFormat="false" ht="11.25" hidden="false" customHeight="false" outlineLevel="0" collapsed="false">
      <c r="A59" s="2" t="n">
        <v>58</v>
      </c>
      <c r="B59" s="2" t="s">
        <v>112</v>
      </c>
      <c r="C59" s="2" t="s">
        <v>112</v>
      </c>
      <c r="D59" s="2" t="s">
        <v>1436</v>
      </c>
    </row>
    <row r="60" customFormat="false" ht="11.25" hidden="false" customHeight="false" outlineLevel="0" collapsed="false">
      <c r="A60" s="2" t="n">
        <v>59</v>
      </c>
      <c r="B60" s="2" t="s">
        <v>112</v>
      </c>
      <c r="C60" s="2" t="s">
        <v>113</v>
      </c>
      <c r="D60" s="2" t="s">
        <v>114</v>
      </c>
    </row>
    <row r="61" customFormat="false" ht="11.25" hidden="false" customHeight="false" outlineLevel="0" collapsed="false">
      <c r="A61" s="2" t="n">
        <v>60</v>
      </c>
      <c r="B61" s="2" t="s">
        <v>1437</v>
      </c>
      <c r="C61" s="2" t="s">
        <v>1438</v>
      </c>
      <c r="D61" s="2" t="s">
        <v>1439</v>
      </c>
    </row>
    <row r="62" customFormat="false" ht="11.25" hidden="false" customHeight="false" outlineLevel="0" collapsed="false">
      <c r="A62" s="2" t="n">
        <v>61</v>
      </c>
      <c r="B62" s="2" t="s">
        <v>1437</v>
      </c>
      <c r="C62" s="2" t="s">
        <v>1394</v>
      </c>
      <c r="D62" s="2" t="s">
        <v>1440</v>
      </c>
    </row>
    <row r="63" customFormat="false" ht="11.25" hidden="false" customHeight="false" outlineLevel="0" collapsed="false">
      <c r="A63" s="2" t="n">
        <v>62</v>
      </c>
      <c r="B63" s="2" t="s">
        <v>1437</v>
      </c>
      <c r="C63" s="2" t="s">
        <v>1441</v>
      </c>
      <c r="D63" s="2" t="s">
        <v>1442</v>
      </c>
    </row>
    <row r="64" customFormat="false" ht="11.25" hidden="false" customHeight="false" outlineLevel="0" collapsed="false">
      <c r="A64" s="2" t="n">
        <v>63</v>
      </c>
      <c r="B64" s="2" t="s">
        <v>1437</v>
      </c>
      <c r="C64" s="2" t="s">
        <v>1443</v>
      </c>
      <c r="D64" s="2" t="s">
        <v>1444</v>
      </c>
    </row>
    <row r="65" customFormat="false" ht="11.25" hidden="false" customHeight="false" outlineLevel="0" collapsed="false">
      <c r="A65" s="2" t="n">
        <v>64</v>
      </c>
      <c r="B65" s="2" t="s">
        <v>1437</v>
      </c>
      <c r="C65" s="2" t="s">
        <v>1445</v>
      </c>
      <c r="D65" s="2" t="s">
        <v>1446</v>
      </c>
    </row>
    <row r="66" customFormat="false" ht="11.25" hidden="false" customHeight="false" outlineLevel="0" collapsed="false">
      <c r="A66" s="2" t="n">
        <v>65</v>
      </c>
      <c r="B66" s="2" t="s">
        <v>1437</v>
      </c>
      <c r="C66" s="2" t="s">
        <v>1447</v>
      </c>
      <c r="D66" s="2" t="s">
        <v>1448</v>
      </c>
    </row>
    <row r="67" customFormat="false" ht="11.25" hidden="false" customHeight="false" outlineLevel="0" collapsed="false">
      <c r="A67" s="2" t="n">
        <v>66</v>
      </c>
      <c r="B67" s="2" t="s">
        <v>1437</v>
      </c>
      <c r="C67" s="2" t="s">
        <v>1449</v>
      </c>
      <c r="D67" s="2" t="s">
        <v>1450</v>
      </c>
    </row>
    <row r="68" customFormat="false" ht="11.25" hidden="false" customHeight="false" outlineLevel="0" collapsed="false">
      <c r="A68" s="2" t="n">
        <v>67</v>
      </c>
      <c r="B68" s="2" t="s">
        <v>1437</v>
      </c>
      <c r="C68" s="2" t="s">
        <v>1399</v>
      </c>
      <c r="D68" s="2" t="s">
        <v>1451</v>
      </c>
    </row>
    <row r="69" customFormat="false" ht="11.25" hidden="false" customHeight="false" outlineLevel="0" collapsed="false">
      <c r="A69" s="2" t="n">
        <v>68</v>
      </c>
      <c r="B69" s="2" t="s">
        <v>1437</v>
      </c>
      <c r="C69" s="2" t="s">
        <v>1452</v>
      </c>
      <c r="D69" s="2" t="s">
        <v>1453</v>
      </c>
    </row>
    <row r="70" customFormat="false" ht="11.25" hidden="false" customHeight="false" outlineLevel="0" collapsed="false">
      <c r="A70" s="2" t="n">
        <v>69</v>
      </c>
      <c r="B70" s="2" t="s">
        <v>1437</v>
      </c>
      <c r="C70" s="2" t="s">
        <v>1437</v>
      </c>
      <c r="D70" s="2" t="s">
        <v>1454</v>
      </c>
    </row>
    <row r="71" customFormat="false" ht="11.25" hidden="false" customHeight="false" outlineLevel="0" collapsed="false">
      <c r="A71" s="2" t="n">
        <v>70</v>
      </c>
      <c r="B71" s="2" t="s">
        <v>1437</v>
      </c>
      <c r="C71" s="2" t="s">
        <v>1455</v>
      </c>
      <c r="D71" s="2" t="s">
        <v>1456</v>
      </c>
    </row>
    <row r="72" customFormat="false" ht="11.25" hidden="false" customHeight="false" outlineLevel="0" collapsed="false">
      <c r="A72" s="2" t="n">
        <v>71</v>
      </c>
      <c r="B72" s="2" t="s">
        <v>1437</v>
      </c>
      <c r="C72" s="2" t="s">
        <v>1457</v>
      </c>
      <c r="D72" s="2" t="s">
        <v>1458</v>
      </c>
    </row>
    <row r="73" customFormat="false" ht="11.25" hidden="false" customHeight="false" outlineLevel="0" collapsed="false">
      <c r="A73" s="2" t="n">
        <v>72</v>
      </c>
      <c r="B73" s="2" t="s">
        <v>1459</v>
      </c>
      <c r="C73" s="2" t="s">
        <v>1460</v>
      </c>
      <c r="D73" s="2" t="s">
        <v>1461</v>
      </c>
    </row>
    <row r="74" customFormat="false" ht="11.25" hidden="false" customHeight="false" outlineLevel="0" collapsed="false">
      <c r="A74" s="2" t="n">
        <v>73</v>
      </c>
      <c r="B74" s="2" t="s">
        <v>1459</v>
      </c>
      <c r="C74" s="2" t="s">
        <v>1462</v>
      </c>
      <c r="D74" s="2" t="s">
        <v>1463</v>
      </c>
    </row>
    <row r="75" customFormat="false" ht="11.25" hidden="false" customHeight="false" outlineLevel="0" collapsed="false">
      <c r="A75" s="2" t="n">
        <v>74</v>
      </c>
      <c r="B75" s="2" t="s">
        <v>1459</v>
      </c>
      <c r="C75" s="2" t="s">
        <v>1464</v>
      </c>
      <c r="D75" s="2" t="s">
        <v>1465</v>
      </c>
    </row>
    <row r="76" customFormat="false" ht="11.25" hidden="false" customHeight="false" outlineLevel="0" collapsed="false">
      <c r="A76" s="2" t="n">
        <v>75</v>
      </c>
      <c r="B76" s="2" t="s">
        <v>1459</v>
      </c>
      <c r="C76" s="2" t="s">
        <v>1466</v>
      </c>
      <c r="D76" s="2" t="s">
        <v>1467</v>
      </c>
    </row>
    <row r="77" customFormat="false" ht="11.25" hidden="false" customHeight="false" outlineLevel="0" collapsed="false">
      <c r="A77" s="2" t="n">
        <v>76</v>
      </c>
      <c r="B77" s="2" t="s">
        <v>1459</v>
      </c>
      <c r="C77" s="2" t="s">
        <v>1459</v>
      </c>
      <c r="D77" s="2" t="s">
        <v>1468</v>
      </c>
    </row>
    <row r="78" customFormat="false" ht="11.25" hidden="false" customHeight="false" outlineLevel="0" collapsed="false">
      <c r="A78" s="2" t="n">
        <v>77</v>
      </c>
      <c r="B78" s="2" t="s">
        <v>1459</v>
      </c>
      <c r="C78" s="2" t="s">
        <v>1469</v>
      </c>
      <c r="D78" s="2" t="s">
        <v>1470</v>
      </c>
    </row>
    <row r="79" customFormat="false" ht="11.25" hidden="false" customHeight="false" outlineLevel="0" collapsed="false">
      <c r="A79" s="2" t="n">
        <v>78</v>
      </c>
      <c r="B79" s="2" t="s">
        <v>116</v>
      </c>
      <c r="C79" s="2" t="s">
        <v>1471</v>
      </c>
      <c r="D79" s="2" t="s">
        <v>1472</v>
      </c>
    </row>
    <row r="80" customFormat="false" ht="11.25" hidden="false" customHeight="false" outlineLevel="0" collapsed="false">
      <c r="A80" s="2" t="n">
        <v>79</v>
      </c>
      <c r="B80" s="2" t="s">
        <v>116</v>
      </c>
      <c r="C80" s="2" t="s">
        <v>1473</v>
      </c>
      <c r="D80" s="2" t="s">
        <v>1474</v>
      </c>
    </row>
    <row r="81" customFormat="false" ht="11.25" hidden="false" customHeight="false" outlineLevel="0" collapsed="false">
      <c r="A81" s="2" t="n">
        <v>80</v>
      </c>
      <c r="B81" s="2" t="s">
        <v>116</v>
      </c>
      <c r="C81" s="2" t="s">
        <v>1475</v>
      </c>
      <c r="D81" s="2" t="s">
        <v>1476</v>
      </c>
    </row>
    <row r="82" customFormat="false" ht="11.25" hidden="false" customHeight="false" outlineLevel="0" collapsed="false">
      <c r="A82" s="2" t="n">
        <v>81</v>
      </c>
      <c r="B82" s="2" t="s">
        <v>116</v>
      </c>
      <c r="C82" s="2" t="s">
        <v>1477</v>
      </c>
      <c r="D82" s="2" t="s">
        <v>1478</v>
      </c>
    </row>
    <row r="83" customFormat="false" ht="11.25" hidden="false" customHeight="false" outlineLevel="0" collapsed="false">
      <c r="A83" s="2" t="n">
        <v>82</v>
      </c>
      <c r="B83" s="2" t="s">
        <v>116</v>
      </c>
      <c r="C83" s="2" t="s">
        <v>1479</v>
      </c>
      <c r="D83" s="2" t="s">
        <v>1480</v>
      </c>
    </row>
    <row r="84" customFormat="false" ht="11.25" hidden="false" customHeight="false" outlineLevel="0" collapsed="false">
      <c r="A84" s="2" t="n">
        <v>83</v>
      </c>
      <c r="B84" s="2" t="s">
        <v>116</v>
      </c>
      <c r="C84" s="2" t="s">
        <v>116</v>
      </c>
      <c r="D84" s="2" t="s">
        <v>117</v>
      </c>
    </row>
    <row r="85" customFormat="false" ht="11.25" hidden="false" customHeight="false" outlineLevel="0" collapsed="false">
      <c r="A85" s="2" t="n">
        <v>84</v>
      </c>
      <c r="B85" s="2" t="s">
        <v>116</v>
      </c>
      <c r="C85" s="2" t="s">
        <v>1481</v>
      </c>
      <c r="D85" s="2" t="s">
        <v>1482</v>
      </c>
    </row>
    <row r="86" customFormat="false" ht="11.25" hidden="false" customHeight="false" outlineLevel="0" collapsed="false">
      <c r="A86" s="2" t="n">
        <v>85</v>
      </c>
      <c r="B86" s="2" t="s">
        <v>1483</v>
      </c>
      <c r="C86" s="2" t="s">
        <v>1484</v>
      </c>
      <c r="D86" s="2" t="s">
        <v>1485</v>
      </c>
    </row>
    <row r="87" customFormat="false" ht="11.25" hidden="false" customHeight="false" outlineLevel="0" collapsed="false">
      <c r="A87" s="2" t="n">
        <v>86</v>
      </c>
      <c r="B87" s="2" t="s">
        <v>1483</v>
      </c>
      <c r="C87" s="2" t="s">
        <v>1486</v>
      </c>
      <c r="D87" s="2" t="s">
        <v>1487</v>
      </c>
    </row>
    <row r="88" customFormat="false" ht="11.25" hidden="false" customHeight="false" outlineLevel="0" collapsed="false">
      <c r="A88" s="2" t="n">
        <v>87</v>
      </c>
      <c r="B88" s="2" t="s">
        <v>1483</v>
      </c>
      <c r="C88" s="2" t="s">
        <v>1488</v>
      </c>
      <c r="D88" s="2" t="s">
        <v>1489</v>
      </c>
    </row>
    <row r="89" customFormat="false" ht="11.25" hidden="false" customHeight="false" outlineLevel="0" collapsed="false">
      <c r="A89" s="2" t="n">
        <v>88</v>
      </c>
      <c r="B89" s="2" t="s">
        <v>1483</v>
      </c>
      <c r="C89" s="2" t="s">
        <v>1490</v>
      </c>
      <c r="D89" s="2" t="s">
        <v>1491</v>
      </c>
    </row>
    <row r="90" customFormat="false" ht="11.25" hidden="false" customHeight="false" outlineLevel="0" collapsed="false">
      <c r="A90" s="2" t="n">
        <v>89</v>
      </c>
      <c r="B90" s="2" t="s">
        <v>1483</v>
      </c>
      <c r="C90" s="2" t="s">
        <v>1492</v>
      </c>
      <c r="D90" s="2" t="s">
        <v>1493</v>
      </c>
    </row>
    <row r="91" customFormat="false" ht="11.25" hidden="false" customHeight="false" outlineLevel="0" collapsed="false">
      <c r="A91" s="2" t="n">
        <v>90</v>
      </c>
      <c r="B91" s="2" t="s">
        <v>1483</v>
      </c>
      <c r="C91" s="2" t="s">
        <v>1494</v>
      </c>
      <c r="D91" s="2" t="s">
        <v>1495</v>
      </c>
    </row>
    <row r="92" customFormat="false" ht="11.25" hidden="false" customHeight="false" outlineLevel="0" collapsed="false">
      <c r="A92" s="2" t="n">
        <v>91</v>
      </c>
      <c r="B92" s="2" t="s">
        <v>1483</v>
      </c>
      <c r="C92" s="2" t="s">
        <v>1407</v>
      </c>
      <c r="D92" s="2" t="s">
        <v>1496</v>
      </c>
    </row>
    <row r="93" customFormat="false" ht="11.25" hidden="false" customHeight="false" outlineLevel="0" collapsed="false">
      <c r="A93" s="2" t="n">
        <v>92</v>
      </c>
      <c r="B93" s="2" t="s">
        <v>1483</v>
      </c>
      <c r="C93" s="2" t="s">
        <v>1497</v>
      </c>
      <c r="D93" s="2" t="s">
        <v>1498</v>
      </c>
    </row>
    <row r="94" customFormat="false" ht="11.25" hidden="false" customHeight="false" outlineLevel="0" collapsed="false">
      <c r="A94" s="2" t="n">
        <v>93</v>
      </c>
      <c r="B94" s="2" t="s">
        <v>1483</v>
      </c>
      <c r="C94" s="2" t="s">
        <v>1483</v>
      </c>
      <c r="D94" s="2" t="s">
        <v>1499</v>
      </c>
    </row>
    <row r="95" customFormat="false" ht="11.25" hidden="false" customHeight="false" outlineLevel="0" collapsed="false">
      <c r="A95" s="2" t="n">
        <v>94</v>
      </c>
      <c r="B95" s="2" t="s">
        <v>1500</v>
      </c>
      <c r="C95" s="2" t="s">
        <v>1500</v>
      </c>
      <c r="D95" s="2" t="s">
        <v>1501</v>
      </c>
    </row>
    <row r="96" customFormat="false" ht="11.25" hidden="false" customHeight="false" outlineLevel="0" collapsed="false">
      <c r="A96" s="2" t="n">
        <v>95</v>
      </c>
      <c r="B96" s="2" t="s">
        <v>1502</v>
      </c>
      <c r="C96" s="2" t="s">
        <v>1502</v>
      </c>
      <c r="D96" s="2" t="s">
        <v>1503</v>
      </c>
    </row>
    <row r="97" customFormat="false" ht="11.25" hidden="false" customHeight="false" outlineLevel="0" collapsed="false">
      <c r="A97" s="2" t="n">
        <v>96</v>
      </c>
      <c r="B97" s="2" t="s">
        <v>109</v>
      </c>
      <c r="C97" s="2" t="s">
        <v>109</v>
      </c>
      <c r="D97" s="2" t="s">
        <v>110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N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14" min="13" style="142" width="10.56"/>
    <col collapsed="false" customWidth="false" hidden="false" outlineLevel="0" max="1024" min="15" style="137" width="10.56"/>
  </cols>
  <sheetData>
    <row r="1" customFormat="false" ht="3" hidden="false" customHeight="true" outlineLevel="0" collapsed="false">
      <c r="A1" s="265" t="s">
        <v>95</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row>
    <row r="5" s="269" customFormat="true" ht="11.25" hidden="false" customHeight="true" outlineLevel="0" collapsed="false">
      <c r="A5" s="268"/>
      <c r="B5" s="268"/>
      <c r="C5" s="268"/>
      <c r="D5" s="268"/>
      <c r="F5" s="270" t="s">
        <v>93</v>
      </c>
      <c r="G5" s="271" t="s">
        <v>161</v>
      </c>
      <c r="H5" s="272" t="s">
        <v>21</v>
      </c>
      <c r="I5" s="270"/>
      <c r="J5" s="268"/>
      <c r="K5" s="268"/>
      <c r="L5" s="268"/>
      <c r="M5" s="268"/>
      <c r="N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row>
    <row r="14" s="269" customFormat="true" ht="18.75" hidden="false" customHeight="false" outlineLevel="0" collapsed="false">
      <c r="A14" s="281"/>
      <c r="B14" s="281"/>
      <c r="C14" s="281"/>
      <c r="D14" s="281"/>
      <c r="F14" s="286"/>
      <c r="G14" s="287" t="s">
        <v>176</v>
      </c>
      <c r="H14" s="288"/>
      <c r="I14" s="285"/>
      <c r="J14" s="280"/>
      <c r="K14" s="268"/>
      <c r="L14" s="268"/>
      <c r="M14" s="268"/>
      <c r="N14" s="268"/>
    </row>
    <row r="15" s="269" customFormat="true" ht="18.75" hidden="false" customHeight="false" outlineLevel="0" collapsed="false">
      <c r="A15" s="281"/>
      <c r="B15" s="281"/>
      <c r="C15" s="281"/>
      <c r="D15" s="281"/>
      <c r="F15" s="289"/>
      <c r="G15" s="290" t="s">
        <v>177</v>
      </c>
      <c r="H15" s="291"/>
      <c r="I15" s="292"/>
      <c r="J15" s="280"/>
      <c r="K15" s="268"/>
      <c r="L15" s="268"/>
      <c r="M15" s="268"/>
      <c r="N15" s="268"/>
    </row>
    <row r="16" s="269" customFormat="true" ht="18.75" hidden="false" customHeight="false" outlineLevel="0" collapsed="false">
      <c r="A16" s="281"/>
      <c r="B16" s="268"/>
      <c r="C16" s="268"/>
      <c r="D16" s="268"/>
      <c r="F16" s="286"/>
      <c r="G16" s="187" t="s">
        <v>178</v>
      </c>
      <c r="H16" s="293"/>
      <c r="I16" s="294"/>
      <c r="J16" s="280"/>
      <c r="K16" s="268"/>
      <c r="L16" s="268"/>
      <c r="M16" s="268"/>
      <c r="N16" s="268"/>
    </row>
    <row r="17" s="269" customFormat="true" ht="18.75" hidden="false" customHeight="false" outlineLevel="0" collapsed="false">
      <c r="A17" s="268"/>
      <c r="B17" s="268"/>
      <c r="C17" s="268"/>
      <c r="D17" s="268"/>
      <c r="F17" s="286"/>
      <c r="G17" s="295" t="s">
        <v>179</v>
      </c>
      <c r="H17" s="293"/>
      <c r="I17" s="294"/>
      <c r="J17" s="280"/>
      <c r="K17" s="268"/>
      <c r="L17" s="268"/>
      <c r="M17" s="268"/>
      <c r="N17" s="268"/>
    </row>
    <row r="18" s="245" customFormat="true" ht="3" hidden="false" customHeight="true" outlineLevel="0" collapsed="false">
      <c r="A18" s="208"/>
      <c r="B18" s="208"/>
      <c r="C18" s="208"/>
      <c r="D18" s="208"/>
      <c r="F18" s="296"/>
      <c r="G18" s="297"/>
      <c r="H18" s="298"/>
      <c r="I18" s="299"/>
      <c r="J18" s="208"/>
      <c r="K18" s="208"/>
      <c r="L18" s="208"/>
      <c r="M18" s="208"/>
      <c r="N18" s="208"/>
    </row>
    <row r="19" s="245" customFormat="true" ht="15" hidden="false" customHeight="true" outlineLevel="0" collapsed="false">
      <c r="A19" s="208"/>
      <c r="B19" s="208"/>
      <c r="C19" s="208"/>
      <c r="D19" s="208"/>
      <c r="F19" s="300"/>
      <c r="G19" s="301" t="s">
        <v>180</v>
      </c>
      <c r="H19" s="301"/>
      <c r="I19" s="302"/>
      <c r="J19" s="208"/>
      <c r="K19" s="208"/>
      <c r="L19" s="208"/>
      <c r="M19" s="208"/>
      <c r="N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0.xml><?xml version="1.0" encoding="utf-8"?>
<worksheet xmlns="http://schemas.openxmlformats.org/spreadsheetml/2006/main" xmlns:r="http://schemas.openxmlformats.org/officeDocument/2006/relationships">
  <sheetPr filterMode="false">
    <tabColor rgb="FFFFCC99"/>
    <pageSetUpPr fitToPage="false"/>
  </sheetPr>
  <dimension ref="A1:D3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true" hidden="false" outlineLevel="0" max="1" min="1" style="2" width="3.71"/>
    <col collapsed="false" customWidth="true" hidden="false" outlineLevel="0" max="2" min="2" style="2" width="90.71"/>
    <col collapsed="false" customWidth="false" hidden="false" outlineLevel="0" max="1024" min="3" style="2" width="9.14"/>
  </cols>
  <sheetData>
    <row r="1" customFormat="false" ht="11.25" hidden="false" customHeight="false" outlineLevel="0" collapsed="false">
      <c r="B1" s="717" t="s">
        <v>1504</v>
      </c>
    </row>
    <row r="2" customFormat="false" ht="90" hidden="false" customHeight="false" outlineLevel="0" collapsed="false">
      <c r="B2" s="718" t="s">
        <v>1505</v>
      </c>
    </row>
    <row r="3" customFormat="false" ht="67.5" hidden="false" customHeight="false" outlineLevel="0" collapsed="false">
      <c r="B3" s="718" t="s">
        <v>1506</v>
      </c>
    </row>
    <row r="4" customFormat="false" ht="33.75" hidden="false" customHeight="false" outlineLevel="0" collapsed="false">
      <c r="B4" s="718" t="s">
        <v>1507</v>
      </c>
    </row>
    <row r="5" customFormat="false" ht="11.25" hidden="false" customHeight="false" outlineLevel="0" collapsed="false">
      <c r="B5" s="718" t="s">
        <v>1508</v>
      </c>
    </row>
    <row r="6" customFormat="false" ht="22.5" hidden="false" customHeight="false" outlineLevel="0" collapsed="false">
      <c r="B6" s="718" t="s">
        <v>1509</v>
      </c>
    </row>
    <row r="7" customFormat="false" ht="22.5" hidden="false" customHeight="false" outlineLevel="0" collapsed="false">
      <c r="B7" s="718" t="s">
        <v>1510</v>
      </c>
    </row>
    <row r="8" customFormat="false" ht="22.5" hidden="false" customHeight="false" outlineLevel="0" collapsed="false">
      <c r="B8" s="718" t="s">
        <v>1511</v>
      </c>
    </row>
    <row r="9" customFormat="false" ht="22.5" hidden="false" customHeight="false" outlineLevel="0" collapsed="false">
      <c r="B9" s="718" t="s">
        <v>1512</v>
      </c>
    </row>
    <row r="10" customFormat="false" ht="56.25" hidden="false" customHeight="false" outlineLevel="0" collapsed="false">
      <c r="B10" s="718" t="s">
        <v>1513</v>
      </c>
    </row>
    <row r="11" customFormat="false" ht="12.75" hidden="false" customHeight="false" outlineLevel="0" collapsed="false">
      <c r="B11" s="719" t="s">
        <v>1514</v>
      </c>
    </row>
    <row r="12" customFormat="false" ht="11.25" hidden="false" customHeight="false" outlineLevel="0" collapsed="false">
      <c r="B12" s="717" t="s">
        <v>1515</v>
      </c>
    </row>
    <row r="13" customFormat="false" ht="22.5" hidden="false" customHeight="false" outlineLevel="0" collapsed="false">
      <c r="B13" s="718" t="s">
        <v>1516</v>
      </c>
    </row>
    <row r="14" customFormat="false" ht="67.5" hidden="false" customHeight="false" outlineLevel="0" collapsed="false">
      <c r="B14" s="718" t="s">
        <v>1517</v>
      </c>
    </row>
    <row r="15" customFormat="false" ht="22.5" hidden="false" customHeight="false" outlineLevel="0" collapsed="false">
      <c r="B15" s="718" t="s">
        <v>1518</v>
      </c>
    </row>
    <row r="16" customFormat="false" ht="11.25" hidden="false" customHeight="false" outlineLevel="0" collapsed="false">
      <c r="B16" s="717" t="s">
        <v>1519</v>
      </c>
      <c r="D16" s="666"/>
    </row>
    <row r="17" customFormat="false" ht="33.75" hidden="false" customHeight="false" outlineLevel="0" collapsed="false">
      <c r="B17" s="718" t="s">
        <v>1520</v>
      </c>
    </row>
    <row r="18" customFormat="false" ht="33.75" hidden="false" customHeight="false" outlineLevel="0" collapsed="false">
      <c r="B18" s="718" t="s">
        <v>1521</v>
      </c>
    </row>
    <row r="19" customFormat="false" ht="11.25" hidden="false" customHeight="false" outlineLevel="0" collapsed="false">
      <c r="B19" s="718" t="s">
        <v>1522</v>
      </c>
    </row>
    <row r="20" customFormat="false" ht="33.75" hidden="false" customHeight="false" outlineLevel="0" collapsed="false">
      <c r="B20" s="718" t="s">
        <v>1523</v>
      </c>
    </row>
    <row r="21" customFormat="false" ht="11.25" hidden="false" customHeight="false" outlineLevel="0" collapsed="false">
      <c r="B21" s="717" t="s">
        <v>1524</v>
      </c>
    </row>
    <row r="22" customFormat="false" ht="11.25" hidden="false" customHeight="false" outlineLevel="0" collapsed="false">
      <c r="B22" s="718" t="s">
        <v>1525</v>
      </c>
    </row>
    <row r="24" customFormat="false" ht="22.5" hidden="false" customHeight="false" outlineLevel="0" collapsed="false">
      <c r="B24" s="720" t="s">
        <v>1526</v>
      </c>
    </row>
    <row r="26" customFormat="false" ht="11.25" hidden="false" customHeight="false" outlineLevel="0" collapsed="false">
      <c r="B26" s="717" t="s">
        <v>1527</v>
      </c>
    </row>
    <row r="27" customFormat="false" ht="22.5" hidden="false" customHeight="false" outlineLevel="0" collapsed="false">
      <c r="B27" s="721" t="s">
        <v>1528</v>
      </c>
    </row>
    <row r="28" customFormat="false" ht="56.25" hidden="false" customHeight="false" outlineLevel="0" collapsed="false">
      <c r="B28" s="721" t="s">
        <v>1529</v>
      </c>
    </row>
    <row r="29" customFormat="false" ht="11.25" hidden="false" customHeight="false" outlineLevel="0" collapsed="false">
      <c r="B29" s="722" t="s">
        <v>1530</v>
      </c>
    </row>
    <row r="30" customFormat="false" ht="22.5" hidden="false" customHeight="false" outlineLevel="0" collapsed="false">
      <c r="B30" s="721" t="s">
        <v>1531</v>
      </c>
    </row>
    <row r="32" customFormat="false" ht="11.25" hidden="false" customHeight="false" outlineLevel="0" collapsed="false">
      <c r="A32" s="7"/>
      <c r="B32" s="723" t="s">
        <v>1532</v>
      </c>
    </row>
    <row r="33" customFormat="false" ht="14.25" hidden="false" customHeight="false" outlineLevel="0" collapsed="false">
      <c r="A33" s="724" t="n">
        <v>1</v>
      </c>
      <c r="B33" s="725" t="s">
        <v>1533</v>
      </c>
    </row>
    <row r="34" customFormat="false" ht="14.25" hidden="false" customHeight="false" outlineLevel="0" collapsed="false">
      <c r="A34" s="724" t="n">
        <v>2</v>
      </c>
      <c r="B34" s="725" t="s">
        <v>1534</v>
      </c>
    </row>
    <row r="35" customFormat="false" ht="11.25" hidden="false" customHeight="false" outlineLevel="0" collapsed="false">
      <c r="B35" s="723" t="s">
        <v>1535</v>
      </c>
    </row>
    <row r="36" customFormat="false" ht="11.25" hidden="false" customHeight="false" outlineLevel="0" collapsed="false">
      <c r="B36" s="725" t="s">
        <v>1536</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1.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2.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3.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25" defaultRowHeight="11.25" zeroHeight="false" outlineLevelRow="0" outlineLevelCol="0"/>
  <cols>
    <col collapsed="false" customWidth="false" hidden="false" outlineLevel="0" max="1024" min="1" style="1" width="9.14"/>
  </cols>
  <sheetData>
    <row r="1" customFormat="false" ht="11.25" hidden="false" customHeight="false" outlineLevel="0" collapsed="false">
      <c r="A1" s="70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4.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5.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6.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7.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8.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9.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AB34"/>
  <sheetViews>
    <sheetView showFormulas="false" showGridLines="false" showRowColHeaders="true" showZeros="true" rightToLeft="false" tabSelected="false" showOutlineSymbols="true" defaultGridColor="true" view="normal" topLeftCell="I4"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false" hidden="true" outlineLevel="0" max="6" min="1" style="142" width="10.56"/>
    <col collapsed="false" customWidth="true" hidden="true" outlineLevel="0" max="8" min="7" style="265" width="9.14"/>
    <col collapsed="false" customWidth="true" hidden="false" outlineLevel="0" max="9" min="9" style="303" width="3.71"/>
    <col collapsed="false" customWidth="true" hidden="false" outlineLevel="0" max="11" min="10" style="266" width="3.71"/>
    <col collapsed="false" customWidth="true" hidden="false" outlineLevel="0" max="12" min="12" style="137" width="12.71"/>
    <col collapsed="false" customWidth="true" hidden="false" outlineLevel="0" max="13" min="13" style="137" width="44.71"/>
    <col collapsed="false" customWidth="true" hidden="true" outlineLevel="0" max="14" min="14" style="137" width="1.72"/>
    <col collapsed="false" customWidth="true" hidden="true" outlineLevel="0" max="15" min="15" style="137" width="29.7"/>
    <col collapsed="false" customWidth="true" hidden="true" outlineLevel="0" max="17" min="16" style="137" width="23.71"/>
    <col collapsed="false" customWidth="true" hidden="false" outlineLevel="0" max="18" min="18" style="137" width="11.7"/>
    <col collapsed="false" customWidth="true" hidden="false" outlineLevel="0" max="19" min="19" style="137" width="3.71"/>
    <col collapsed="false" customWidth="true" hidden="false" outlineLevel="0" max="20" min="20" style="137" width="11.7"/>
    <col collapsed="false" customWidth="true" hidden="true" outlineLevel="0" max="21" min="21" style="137" width="8.57"/>
    <col collapsed="false" customWidth="true" hidden="false" outlineLevel="0" max="22" min="22" style="137" width="4.71"/>
    <col collapsed="false" customWidth="true" hidden="false" outlineLevel="0" max="23" min="23" style="137" width="115.72"/>
    <col collapsed="false" customWidth="false" hidden="false" outlineLevel="0" max="25" min="24" style="142" width="10.56"/>
    <col collapsed="false" customWidth="true" hidden="false" outlineLevel="0" max="26" min="26" style="142" width="11.14"/>
    <col collapsed="false" customWidth="false" hidden="false" outlineLevel="0" max="28" min="27" style="142" width="10.56"/>
    <col collapsed="false" customWidth="false" hidden="false" outlineLevel="0" max="1024" min="29" style="137" width="10.56"/>
  </cols>
  <sheetData>
    <row r="1" customFormat="false" ht="14.25" hidden="true" customHeight="false" outlineLevel="0" collapsed="false">
      <c r="Q1" s="304"/>
      <c r="R1" s="304"/>
    </row>
    <row r="2" customFormat="false" ht="14.25" hidden="true" customHeight="false" outlineLevel="0" collapsed="false">
      <c r="U2" s="304"/>
    </row>
    <row r="3" customFormat="false" ht="14.25" hidden="true" customHeight="false" outlineLevel="0" collapsed="false"/>
    <row r="4" customFormat="false" ht="3" hidden="false" customHeight="true" outlineLevel="0" collapsed="false">
      <c r="J4" s="305"/>
      <c r="K4" s="305"/>
      <c r="L4" s="306"/>
      <c r="M4" s="306"/>
      <c r="N4" s="306"/>
      <c r="O4" s="152"/>
      <c r="P4" s="152"/>
      <c r="Q4" s="152"/>
      <c r="R4" s="152"/>
      <c r="S4" s="152"/>
      <c r="T4" s="152"/>
      <c r="U4" s="152"/>
    </row>
    <row r="5" customFormat="false" ht="26.1" hidden="false" customHeight="true" outlineLevel="0" collapsed="false">
      <c r="J5" s="305"/>
      <c r="K5" s="305"/>
      <c r="L5" s="307" t="s">
        <v>181</v>
      </c>
      <c r="M5" s="307"/>
      <c r="N5" s="307"/>
      <c r="O5" s="307"/>
      <c r="P5" s="307"/>
      <c r="Q5" s="307"/>
      <c r="R5" s="307"/>
      <c r="S5" s="307"/>
      <c r="T5" s="307"/>
      <c r="U5" s="308"/>
    </row>
    <row r="6" customFormat="false" ht="3" hidden="false" customHeight="true" outlineLevel="0" collapsed="false">
      <c r="J6" s="305"/>
      <c r="K6" s="305"/>
      <c r="L6" s="306"/>
      <c r="M6" s="306"/>
      <c r="N6" s="306"/>
      <c r="O6" s="309"/>
      <c r="P6" s="309"/>
      <c r="Q6" s="309"/>
      <c r="R6" s="309"/>
      <c r="S6" s="309"/>
      <c r="T6" s="309"/>
      <c r="U6" s="309"/>
      <c r="V6" s="152"/>
    </row>
    <row r="7" s="220" customFormat="true" ht="5.25" hidden="true" customHeight="false" outlineLevel="0" collapsed="false">
      <c r="A7" s="208"/>
      <c r="B7" s="208"/>
      <c r="C7" s="208"/>
      <c r="D7" s="208"/>
      <c r="E7" s="208"/>
      <c r="F7" s="208"/>
      <c r="G7" s="208"/>
      <c r="H7" s="208"/>
      <c r="L7" s="216"/>
      <c r="M7" s="108"/>
      <c r="O7" s="310"/>
      <c r="P7" s="310"/>
      <c r="Q7" s="310"/>
      <c r="R7" s="310"/>
      <c r="S7" s="310"/>
      <c r="T7" s="310"/>
      <c r="U7" s="311"/>
      <c r="V7" s="311"/>
      <c r="X7" s="208"/>
      <c r="Y7" s="208"/>
      <c r="Z7" s="208"/>
      <c r="AA7" s="208"/>
      <c r="AB7" s="208"/>
    </row>
    <row r="8" s="269" customFormat="true" ht="18.75" hidden="false" customHeight="false" outlineLevel="0" collapsed="false">
      <c r="A8" s="268"/>
      <c r="B8" s="268"/>
      <c r="C8" s="268"/>
      <c r="D8" s="268"/>
      <c r="E8" s="268"/>
      <c r="F8" s="268"/>
      <c r="G8" s="268"/>
      <c r="H8" s="268"/>
      <c r="L8" s="312"/>
      <c r="M8" s="313" t="e">
        <f aca="false">"Дата подачи заявления об "&amp;IF(#NAME?="","утверждении","изменении") &amp; " тарифов"</f>
        <v>#N/A</v>
      </c>
      <c r="N8" s="314"/>
      <c r="O8" s="315" t="e">
        <f aca="false">IF(#NAME?="",IF(#NAME?="","",#NAME?),#NAME?)</f>
        <v>#N/A</v>
      </c>
      <c r="P8" s="315"/>
      <c r="Q8" s="315"/>
      <c r="R8" s="315"/>
      <c r="S8" s="315"/>
      <c r="T8" s="315"/>
      <c r="U8" s="316"/>
      <c r="V8" s="316"/>
      <c r="W8" s="317"/>
      <c r="X8" s="268"/>
      <c r="Y8" s="268"/>
      <c r="Z8" s="268"/>
      <c r="AA8" s="268"/>
      <c r="AB8" s="268"/>
    </row>
    <row r="9" s="269" customFormat="true" ht="18.75" hidden="false" customHeight="false" outlineLevel="0" collapsed="false">
      <c r="A9" s="268"/>
      <c r="B9" s="268"/>
      <c r="C9" s="268"/>
      <c r="D9" s="268"/>
      <c r="E9" s="268"/>
      <c r="F9" s="268"/>
      <c r="G9" s="268"/>
      <c r="H9" s="268"/>
      <c r="L9" s="221"/>
      <c r="M9" s="313" t="e">
        <f aca="false">"Номер подачи заявления об "&amp;IF(#NAME?="","утверждении","изменении") &amp; " тарифов"</f>
        <v>#N/A</v>
      </c>
      <c r="N9" s="314"/>
      <c r="O9" s="315" t="e">
        <f aca="false">IF(#NAME?="",IF(#NAME?="","",#NAME?),#NAME?)</f>
        <v>#N/A</v>
      </c>
      <c r="P9" s="315"/>
      <c r="Q9" s="315"/>
      <c r="R9" s="315"/>
      <c r="S9" s="315"/>
      <c r="T9" s="315"/>
      <c r="U9" s="316"/>
      <c r="V9" s="316"/>
      <c r="W9" s="317"/>
      <c r="X9" s="268"/>
      <c r="Y9" s="268"/>
      <c r="Z9" s="268"/>
      <c r="AA9" s="268"/>
      <c r="AB9" s="268"/>
    </row>
    <row r="10" s="220" customFormat="true" ht="5.25" hidden="true" customHeight="false" outlineLevel="0" collapsed="false">
      <c r="A10" s="208"/>
      <c r="B10" s="208"/>
      <c r="C10" s="208"/>
      <c r="D10" s="208"/>
      <c r="E10" s="208"/>
      <c r="F10" s="208"/>
      <c r="G10" s="208"/>
      <c r="H10" s="208"/>
      <c r="L10" s="226"/>
      <c r="M10" s="108"/>
      <c r="O10" s="310"/>
      <c r="P10" s="310"/>
      <c r="Q10" s="310"/>
      <c r="R10" s="310"/>
      <c r="S10" s="310"/>
      <c r="T10" s="310"/>
      <c r="U10" s="311"/>
      <c r="V10" s="311"/>
      <c r="X10" s="208"/>
      <c r="Y10" s="208"/>
      <c r="Z10" s="208"/>
      <c r="AA10" s="208"/>
      <c r="AB10" s="208"/>
    </row>
    <row r="11" s="269" customFormat="true" ht="11.25" hidden="true" customHeight="false" outlineLevel="0" collapsed="false">
      <c r="A11" s="268"/>
      <c r="B11" s="268"/>
      <c r="C11" s="268"/>
      <c r="D11" s="268"/>
      <c r="E11" s="268"/>
      <c r="F11" s="268"/>
      <c r="G11" s="268"/>
      <c r="H11" s="268"/>
      <c r="L11" s="318"/>
      <c r="M11" s="318"/>
      <c r="N11" s="318"/>
      <c r="O11" s="316"/>
      <c r="P11" s="316"/>
      <c r="Q11" s="316"/>
      <c r="R11" s="316"/>
      <c r="S11" s="316"/>
      <c r="T11" s="316"/>
      <c r="U11" s="319" t="s">
        <v>182</v>
      </c>
      <c r="X11" s="268"/>
      <c r="Y11" s="268"/>
      <c r="Z11" s="268"/>
      <c r="AA11" s="268"/>
      <c r="AB11" s="268"/>
    </row>
    <row r="12" customFormat="false" ht="14.25" hidden="false" customHeight="false" outlineLevel="0" collapsed="false">
      <c r="J12" s="305"/>
      <c r="K12" s="305"/>
      <c r="L12" s="306"/>
      <c r="M12" s="306"/>
      <c r="N12" s="320"/>
      <c r="O12" s="321"/>
      <c r="P12" s="321"/>
      <c r="Q12" s="321"/>
      <c r="R12" s="321"/>
      <c r="S12" s="321"/>
      <c r="T12" s="321"/>
      <c r="U12" s="321"/>
    </row>
    <row r="13" customFormat="false" ht="14.25" hidden="false" customHeight="true" outlineLevel="0" collapsed="false">
      <c r="J13" s="305"/>
      <c r="K13" s="305"/>
      <c r="L13" s="164" t="s">
        <v>159</v>
      </c>
      <c r="M13" s="164"/>
      <c r="N13" s="164"/>
      <c r="O13" s="164"/>
      <c r="P13" s="164"/>
      <c r="Q13" s="164"/>
      <c r="R13" s="164"/>
      <c r="S13" s="164"/>
      <c r="T13" s="164"/>
      <c r="U13" s="164"/>
      <c r="V13" s="164"/>
      <c r="W13" s="164" t="s">
        <v>160</v>
      </c>
    </row>
    <row r="14" customFormat="false" ht="14.25" hidden="false" customHeight="true" outlineLevel="0" collapsed="false">
      <c r="J14" s="305"/>
      <c r="K14" s="305"/>
      <c r="L14" s="322" t="s">
        <v>93</v>
      </c>
      <c r="M14" s="322" t="s">
        <v>183</v>
      </c>
      <c r="N14" s="323"/>
      <c r="O14" s="324" t="s">
        <v>184</v>
      </c>
      <c r="P14" s="324"/>
      <c r="Q14" s="324"/>
      <c r="R14" s="324"/>
      <c r="S14" s="324"/>
      <c r="T14" s="324"/>
      <c r="U14" s="322" t="s">
        <v>185</v>
      </c>
      <c r="V14" s="325" t="s">
        <v>186</v>
      </c>
      <c r="W14" s="164"/>
    </row>
    <row r="15" customFormat="false" ht="14.25" hidden="false" customHeight="true" outlineLevel="0" collapsed="false">
      <c r="J15" s="305"/>
      <c r="K15" s="305"/>
      <c r="L15" s="322"/>
      <c r="M15" s="322"/>
      <c r="N15" s="326"/>
      <c r="O15" s="327" t="s">
        <v>187</v>
      </c>
      <c r="P15" s="327" t="s">
        <v>188</v>
      </c>
      <c r="Q15" s="327"/>
      <c r="R15" s="328" t="s">
        <v>189</v>
      </c>
      <c r="S15" s="328"/>
      <c r="T15" s="328"/>
      <c r="U15" s="322"/>
      <c r="V15" s="325"/>
      <c r="W15" s="164"/>
    </row>
    <row r="16" customFormat="false" ht="33.75" hidden="false" customHeight="true" outlineLevel="0" collapsed="false">
      <c r="J16" s="305"/>
      <c r="K16" s="305"/>
      <c r="L16" s="322"/>
      <c r="M16" s="322"/>
      <c r="N16" s="329"/>
      <c r="O16" s="327"/>
      <c r="P16" s="330" t="s">
        <v>190</v>
      </c>
      <c r="Q16" s="330" t="s">
        <v>191</v>
      </c>
      <c r="R16" s="331" t="s">
        <v>192</v>
      </c>
      <c r="S16" s="331" t="s">
        <v>193</v>
      </c>
      <c r="T16" s="331"/>
      <c r="U16" s="322"/>
      <c r="V16" s="325"/>
      <c r="W16" s="164"/>
    </row>
    <row r="17" customFormat="false" ht="14.25" hidden="false" customHeight="false" outlineLevel="0" collapsed="false">
      <c r="J17" s="305"/>
      <c r="K17" s="332" t="n">
        <v>1</v>
      </c>
      <c r="L17" s="333" t="s">
        <v>95</v>
      </c>
      <c r="M17" s="333" t="s">
        <v>96</v>
      </c>
      <c r="N17" s="334" t="str">
        <f aca="true">OFFSET(N17,0,-1)</f>
        <v>2</v>
      </c>
      <c r="O17" s="335" t="n">
        <f aca="true">OFFSET(O17,0,-1)+1</f>
        <v>3</v>
      </c>
      <c r="P17" s="335" t="n">
        <f aca="true">OFFSET(P17,0,-1)+1</f>
        <v>4</v>
      </c>
      <c r="Q17" s="335" t="n">
        <f aca="true">OFFSET(Q17,0,-1)+1</f>
        <v>5</v>
      </c>
      <c r="R17" s="335" t="n">
        <f aca="true">OFFSET(R17,0,-1)+1</f>
        <v>6</v>
      </c>
      <c r="S17" s="335" t="n">
        <f aca="true">OFFSET(S17,0,-1)+1</f>
        <v>7</v>
      </c>
      <c r="T17" s="335"/>
      <c r="U17" s="335" t="n">
        <f aca="true">OFFSET(U17,0,-2)+1</f>
        <v>8</v>
      </c>
      <c r="V17" s="334" t="n">
        <f aca="true">OFFSET(V17,0,-1)</f>
        <v>8</v>
      </c>
      <c r="W17" s="335" t="n">
        <f aca="true">OFFSET(W17,0,-1)+1</f>
        <v>9</v>
      </c>
    </row>
    <row r="18" customFormat="false" ht="22.5" hidden="false" customHeight="false" outlineLevel="0" collapsed="false">
      <c r="A18" s="336" t="n">
        <v>1</v>
      </c>
      <c r="B18" s="337"/>
      <c r="C18" s="337"/>
      <c r="D18" s="337"/>
      <c r="E18" s="338"/>
      <c r="F18" s="336"/>
      <c r="G18" s="336"/>
      <c r="H18" s="336"/>
      <c r="I18" s="302"/>
      <c r="J18" s="339"/>
      <c r="K18" s="340"/>
      <c r="L18" s="341" t="e">
        <f aca="false">mergeValue()</f>
        <v>#VALUE!</v>
      </c>
      <c r="M18" s="342" t="s">
        <v>126</v>
      </c>
      <c r="N18" s="343"/>
      <c r="O18" s="344"/>
      <c r="P18" s="344"/>
      <c r="Q18" s="344"/>
      <c r="R18" s="344"/>
      <c r="S18" s="344"/>
      <c r="T18" s="344"/>
      <c r="U18" s="344"/>
      <c r="V18" s="344"/>
      <c r="W18" s="345" t="s">
        <v>194</v>
      </c>
      <c r="Y18" s="139"/>
      <c r="Z18" s="139" t="str">
        <f aca="false">IF(M18="","",M18 )</f>
        <v>Наименование тарифа</v>
      </c>
      <c r="AA18" s="139"/>
      <c r="AB18" s="139"/>
    </row>
    <row r="19" customFormat="false" ht="22.5" hidden="false" customHeight="false" outlineLevel="0" collapsed="false">
      <c r="A19" s="336"/>
      <c r="B19" s="336" t="n">
        <v>1</v>
      </c>
      <c r="C19" s="337"/>
      <c r="D19" s="337"/>
      <c r="E19" s="336"/>
      <c r="F19" s="336"/>
      <c r="G19" s="336"/>
      <c r="H19" s="336"/>
      <c r="I19" s="160"/>
      <c r="J19" s="346"/>
      <c r="K19" s="347"/>
      <c r="L19" s="341" t="e">
        <f aca="false">mergeValue() &amp;"."&amp;mergeValue()</f>
        <v>#VALUE!</v>
      </c>
      <c r="M19" s="348" t="s">
        <v>90</v>
      </c>
      <c r="N19" s="343"/>
      <c r="O19" s="344"/>
      <c r="P19" s="344"/>
      <c r="Q19" s="344"/>
      <c r="R19" s="344"/>
      <c r="S19" s="344"/>
      <c r="T19" s="344"/>
      <c r="U19" s="344"/>
      <c r="V19" s="344"/>
      <c r="W19" s="345" t="s">
        <v>195</v>
      </c>
      <c r="Y19" s="139"/>
      <c r="Z19" s="139" t="str">
        <f aca="false">IF(M19="","",M19 )</f>
        <v>Территория действия тарифа</v>
      </c>
      <c r="AA19" s="139"/>
      <c r="AB19" s="139"/>
    </row>
    <row r="20" customFormat="false" ht="22.5" hidden="false" customHeight="false" outlineLevel="0" collapsed="false">
      <c r="A20" s="336"/>
      <c r="B20" s="336"/>
      <c r="C20" s="336" t="n">
        <v>1</v>
      </c>
      <c r="D20" s="337"/>
      <c r="E20" s="336"/>
      <c r="F20" s="336"/>
      <c r="G20" s="336"/>
      <c r="H20" s="336"/>
      <c r="I20" s="349"/>
      <c r="J20" s="346"/>
      <c r="K20" s="347"/>
      <c r="L20" s="341" t="e">
        <f aca="false">mergeValue() &amp;"."&amp;mergeValue()&amp;"."&amp;mergeValue()</f>
        <v>#VALUE!</v>
      </c>
      <c r="M20" s="350" t="s">
        <v>196</v>
      </c>
      <c r="N20" s="343"/>
      <c r="O20" s="344"/>
      <c r="P20" s="344"/>
      <c r="Q20" s="344"/>
      <c r="R20" s="344"/>
      <c r="S20" s="344"/>
      <c r="T20" s="344"/>
      <c r="U20" s="344"/>
      <c r="V20" s="344"/>
      <c r="W20" s="345" t="s">
        <v>197</v>
      </c>
      <c r="Y20" s="139"/>
      <c r="Z20" s="139" t="str">
        <f aca="false">IF(M20="","",M20 )</f>
        <v>Наименование системы теплоснабжения </v>
      </c>
      <c r="AA20" s="139"/>
      <c r="AB20" s="139"/>
    </row>
    <row r="21" customFormat="false" ht="22.5" hidden="false" customHeight="false" outlineLevel="0" collapsed="false">
      <c r="A21" s="336"/>
      <c r="B21" s="336"/>
      <c r="C21" s="336"/>
      <c r="D21" s="336" t="n">
        <v>1</v>
      </c>
      <c r="E21" s="336"/>
      <c r="F21" s="336"/>
      <c r="G21" s="336"/>
      <c r="H21" s="336"/>
      <c r="I21" s="349"/>
      <c r="J21" s="346"/>
      <c r="K21" s="347"/>
      <c r="L21" s="341" t="e">
        <f aca="false">mergeValue() &amp;"."&amp;mergeValue()&amp;"."&amp;mergeValue()&amp;"."&amp;mergeValue()</f>
        <v>#VALUE!</v>
      </c>
      <c r="M21" s="351" t="s">
        <v>198</v>
      </c>
      <c r="N21" s="343"/>
      <c r="O21" s="344"/>
      <c r="P21" s="344"/>
      <c r="Q21" s="344"/>
      <c r="R21" s="344"/>
      <c r="S21" s="344"/>
      <c r="T21" s="344"/>
      <c r="U21" s="344"/>
      <c r="V21" s="344"/>
      <c r="W21" s="345" t="s">
        <v>199</v>
      </c>
      <c r="Y21" s="139"/>
      <c r="Z21" s="139" t="str">
        <f aca="false">IF(M21="","",M21 )</f>
        <v>Источник тепловой энергии  </v>
      </c>
      <c r="AA21" s="139"/>
      <c r="AB21" s="139"/>
    </row>
    <row r="22" customFormat="false" ht="78.75" hidden="false" customHeight="false" outlineLevel="0" collapsed="false">
      <c r="A22" s="336"/>
      <c r="B22" s="336"/>
      <c r="C22" s="336"/>
      <c r="D22" s="336"/>
      <c r="E22" s="336" t="n">
        <v>1</v>
      </c>
      <c r="F22" s="336"/>
      <c r="G22" s="336"/>
      <c r="H22" s="337" t="n">
        <v>1</v>
      </c>
      <c r="I22" s="336" t="n">
        <v>1</v>
      </c>
      <c r="J22" s="336"/>
      <c r="K22" s="352"/>
      <c r="L22" s="341" t="e">
        <f aca="false">mergeValue() &amp;"."&amp;mergeValue()&amp;"."&amp;mergeValue()&amp;"."&amp;mergeValue()&amp;"."&amp;mergeValue()</f>
        <v>#VALUE!</v>
      </c>
      <c r="M22" s="353" t="s">
        <v>200</v>
      </c>
      <c r="N22" s="343"/>
      <c r="O22" s="354"/>
      <c r="P22" s="354"/>
      <c r="Q22" s="354"/>
      <c r="R22" s="354"/>
      <c r="S22" s="354"/>
      <c r="T22" s="354"/>
      <c r="U22" s="354"/>
      <c r="V22" s="354"/>
      <c r="W22" s="345" t="s">
        <v>201</v>
      </c>
      <c r="Y22" s="139"/>
      <c r="Z22" s="139" t="str">
        <f aca="false">IF(M22="","",M22 )</f>
        <v>Схема подключения теплопотребляющей установки к коллектору источника тепловой энергии</v>
      </c>
      <c r="AA22" s="139"/>
      <c r="AB22" s="139"/>
    </row>
    <row r="23" customFormat="false" ht="33.75" hidden="false" customHeight="false" outlineLevel="0" collapsed="false">
      <c r="A23" s="336"/>
      <c r="B23" s="336"/>
      <c r="C23" s="336"/>
      <c r="D23" s="336"/>
      <c r="E23" s="336"/>
      <c r="F23" s="336" t="n">
        <v>1</v>
      </c>
      <c r="G23" s="337"/>
      <c r="H23" s="337"/>
      <c r="I23" s="336"/>
      <c r="J23" s="336" t="n">
        <v>1</v>
      </c>
      <c r="K23" s="355"/>
      <c r="L23" s="341" t="e">
        <f aca="false">mergeValue() &amp;"."&amp;mergeValue()&amp;"."&amp;mergeValue()&amp;"."&amp;mergeValue()&amp;"."&amp;mergeValue()&amp;"."&amp;mergeValue()</f>
        <v>#VALUE!</v>
      </c>
      <c r="M23" s="356" t="s">
        <v>202</v>
      </c>
      <c r="N23" s="343"/>
      <c r="O23" s="354"/>
      <c r="P23" s="354"/>
      <c r="Q23" s="354"/>
      <c r="R23" s="354"/>
      <c r="S23" s="354"/>
      <c r="T23" s="354"/>
      <c r="U23" s="354"/>
      <c r="V23" s="354"/>
      <c r="W23" s="345" t="s">
        <v>203</v>
      </c>
      <c r="Y23" s="139"/>
      <c r="Z23" s="139" t="str">
        <f aca="false">IF(M23="","",M23 )</f>
        <v>Группа потребителей</v>
      </c>
      <c r="AA23" s="139"/>
      <c r="AB23" s="139"/>
    </row>
    <row r="24" customFormat="false" ht="122.1" hidden="false" customHeight="true" outlineLevel="0" collapsed="false">
      <c r="A24" s="336"/>
      <c r="B24" s="336"/>
      <c r="C24" s="336"/>
      <c r="D24" s="336"/>
      <c r="E24" s="336"/>
      <c r="F24" s="336"/>
      <c r="G24" s="337" t="n">
        <v>1</v>
      </c>
      <c r="H24" s="337"/>
      <c r="I24" s="336"/>
      <c r="J24" s="336"/>
      <c r="K24" s="355" t="n">
        <v>1</v>
      </c>
      <c r="L24" s="341" t="e">
        <f aca="false">mergeValue() &amp;"."&amp;mergeValue()&amp;"."&amp;mergeValue()&amp;"."&amp;mergeValue()&amp;"."&amp;mergeValue()&amp;"."&amp;mergeValue()&amp;"."&amp;mergeValue()</f>
        <v>#VALUE!</v>
      </c>
      <c r="M24" s="357"/>
      <c r="N24" s="343"/>
      <c r="O24" s="358"/>
      <c r="P24" s="358"/>
      <c r="Q24" s="359"/>
      <c r="R24" s="360"/>
      <c r="S24" s="361" t="s">
        <v>89</v>
      </c>
      <c r="T24" s="360"/>
      <c r="U24" s="361" t="s">
        <v>38</v>
      </c>
      <c r="V24" s="358"/>
      <c r="W24" s="285" t="s">
        <v>204</v>
      </c>
      <c r="X24" s="142" t="e">
        <f aca="false">strCheckDate()</f>
        <v>#VALUE!</v>
      </c>
      <c r="Y24" s="139"/>
      <c r="Z24" s="139" t="str">
        <f aca="false">IF(M24="","",M24 )</f>
        <v/>
      </c>
      <c r="AA24" s="139"/>
      <c r="AB24" s="139"/>
    </row>
    <row r="25" customFormat="false" ht="11.25" hidden="true" customHeight="false" outlineLevel="0" collapsed="false">
      <c r="A25" s="336"/>
      <c r="B25" s="336"/>
      <c r="C25" s="336"/>
      <c r="D25" s="336"/>
      <c r="E25" s="336"/>
      <c r="F25" s="336"/>
      <c r="G25" s="337"/>
      <c r="H25" s="337"/>
      <c r="I25" s="336"/>
      <c r="J25" s="336"/>
      <c r="K25" s="355"/>
      <c r="L25" s="362"/>
      <c r="M25" s="343"/>
      <c r="N25" s="343"/>
      <c r="O25" s="358"/>
      <c r="P25" s="358"/>
      <c r="Q25" s="363" t="str">
        <f aca="false">R24 &amp; "-" &amp; T24</f>
        <v>-</v>
      </c>
      <c r="R25" s="360"/>
      <c r="S25" s="361"/>
      <c r="T25" s="360"/>
      <c r="U25" s="361"/>
      <c r="V25" s="358"/>
      <c r="W25" s="285"/>
      <c r="Y25" s="139"/>
      <c r="Z25" s="139" t="str">
        <f aca="false">IF(M25="","",M25 )</f>
        <v/>
      </c>
      <c r="AA25" s="139"/>
      <c r="AB25" s="139"/>
    </row>
    <row r="26" customFormat="false" ht="15" hidden="false" customHeight="true" outlineLevel="0" collapsed="false">
      <c r="A26" s="336"/>
      <c r="B26" s="336"/>
      <c r="C26" s="336"/>
      <c r="D26" s="336"/>
      <c r="E26" s="336"/>
      <c r="F26" s="336"/>
      <c r="G26" s="336"/>
      <c r="H26" s="337"/>
      <c r="I26" s="336"/>
      <c r="J26" s="336"/>
      <c r="K26" s="352"/>
      <c r="L26" s="364"/>
      <c r="M26" s="365" t="s">
        <v>205</v>
      </c>
      <c r="N26" s="175"/>
      <c r="O26" s="175"/>
      <c r="P26" s="175"/>
      <c r="Q26" s="175"/>
      <c r="R26" s="175"/>
      <c r="S26" s="175"/>
      <c r="T26" s="175"/>
      <c r="U26" s="175"/>
      <c r="V26" s="366"/>
      <c r="W26" s="285"/>
      <c r="Y26" s="139"/>
      <c r="Z26" s="139" t="str">
        <f aca="false">IF(M26="","",M26 )</f>
        <v>Добавить вид теплоносителя (параметры теплоносителя)</v>
      </c>
      <c r="AA26" s="139"/>
      <c r="AB26" s="139"/>
    </row>
    <row r="27" customFormat="false" ht="15" hidden="false" customHeight="true" outlineLevel="0" collapsed="false">
      <c r="A27" s="336"/>
      <c r="B27" s="336"/>
      <c r="C27" s="336"/>
      <c r="D27" s="336"/>
      <c r="E27" s="336"/>
      <c r="F27" s="336"/>
      <c r="G27" s="336"/>
      <c r="H27" s="337"/>
      <c r="I27" s="336"/>
      <c r="J27" s="336"/>
      <c r="K27" s="352"/>
      <c r="L27" s="364"/>
      <c r="M27" s="367" t="s">
        <v>206</v>
      </c>
      <c r="N27" s="175"/>
      <c r="O27" s="175"/>
      <c r="P27" s="175"/>
      <c r="Q27" s="175"/>
      <c r="R27" s="175"/>
      <c r="S27" s="175"/>
      <c r="T27" s="175"/>
      <c r="U27" s="368"/>
      <c r="V27" s="175"/>
      <c r="W27" s="369"/>
      <c r="Y27" s="139"/>
      <c r="Z27" s="139" t="str">
        <f aca="false">IF(M27="","",M27 )</f>
        <v>Добавить группу потребителей</v>
      </c>
      <c r="AA27" s="139"/>
      <c r="AB27" s="139"/>
    </row>
    <row r="28" customFormat="false" ht="15" hidden="false" customHeight="true" outlineLevel="0" collapsed="false">
      <c r="A28" s="336"/>
      <c r="B28" s="336"/>
      <c r="C28" s="336"/>
      <c r="D28" s="336"/>
      <c r="E28" s="191"/>
      <c r="F28" s="336"/>
      <c r="G28" s="336"/>
      <c r="H28" s="336"/>
      <c r="I28" s="339"/>
      <c r="J28" s="370"/>
      <c r="K28" s="340"/>
      <c r="L28" s="364"/>
      <c r="M28" s="371" t="s">
        <v>207</v>
      </c>
      <c r="N28" s="175"/>
      <c r="O28" s="175"/>
      <c r="P28" s="175"/>
      <c r="Q28" s="175"/>
      <c r="R28" s="175"/>
      <c r="S28" s="175"/>
      <c r="T28" s="175"/>
      <c r="U28" s="368"/>
      <c r="V28" s="175"/>
      <c r="W28" s="369"/>
      <c r="Y28" s="139"/>
      <c r="Z28" s="139" t="str">
        <f aca="false">IF(M28="","",M28 )</f>
        <v>Добавить схему подключения</v>
      </c>
      <c r="AA28" s="139"/>
      <c r="AB28" s="139"/>
    </row>
    <row r="29" customFormat="false" ht="15" hidden="false" customHeight="true" outlineLevel="0" collapsed="false">
      <c r="A29" s="336"/>
      <c r="B29" s="336"/>
      <c r="C29" s="336"/>
      <c r="D29" s="191"/>
      <c r="E29" s="191"/>
      <c r="F29" s="336"/>
      <c r="G29" s="336"/>
      <c r="H29" s="336"/>
      <c r="I29" s="339"/>
      <c r="J29" s="370"/>
      <c r="K29" s="340"/>
      <c r="L29" s="364"/>
      <c r="M29" s="287" t="s">
        <v>208</v>
      </c>
      <c r="N29" s="175"/>
      <c r="O29" s="175"/>
      <c r="P29" s="175"/>
      <c r="Q29" s="175"/>
      <c r="R29" s="175"/>
      <c r="S29" s="175"/>
      <c r="T29" s="175"/>
      <c r="U29" s="368"/>
      <c r="V29" s="175"/>
      <c r="W29" s="369"/>
      <c r="Y29" s="139"/>
      <c r="Z29" s="139" t="str">
        <f aca="false">IF(M29="","",M29 )</f>
        <v>Добавить источник тепловой энергии</v>
      </c>
      <c r="AA29" s="139"/>
      <c r="AB29" s="139"/>
    </row>
    <row r="30" customFormat="false" ht="15" hidden="false" customHeight="true" outlineLevel="0" collapsed="false">
      <c r="A30" s="336"/>
      <c r="B30" s="336"/>
      <c r="C30" s="191"/>
      <c r="D30" s="191"/>
      <c r="E30" s="191"/>
      <c r="F30" s="191"/>
      <c r="G30" s="372"/>
      <c r="H30" s="339"/>
      <c r="I30" s="3"/>
      <c r="J30" s="370"/>
      <c r="K30" s="373"/>
      <c r="L30" s="364"/>
      <c r="M30" s="374" t="s">
        <v>209</v>
      </c>
      <c r="N30" s="175"/>
      <c r="O30" s="175"/>
      <c r="P30" s="175"/>
      <c r="Q30" s="175"/>
      <c r="R30" s="175"/>
      <c r="S30" s="175"/>
      <c r="T30" s="175"/>
      <c r="U30" s="368"/>
      <c r="V30" s="175"/>
      <c r="W30" s="369"/>
      <c r="Y30" s="139"/>
      <c r="Z30" s="139" t="str">
        <f aca="false">IF(M30="","",M30 )</f>
        <v>Добавить наименование системы теплоснабжения</v>
      </c>
      <c r="AA30" s="139"/>
      <c r="AB30" s="139"/>
    </row>
    <row r="31" customFormat="false" ht="15" hidden="false" customHeight="true" outlineLevel="0" collapsed="false">
      <c r="A31" s="336"/>
      <c r="B31" s="191"/>
      <c r="C31" s="191"/>
      <c r="D31" s="191"/>
      <c r="E31" s="191"/>
      <c r="F31" s="191"/>
      <c r="G31" s="372"/>
      <c r="H31" s="339"/>
      <c r="I31" s="339"/>
      <c r="J31" s="370"/>
      <c r="K31" s="340"/>
      <c r="L31" s="364"/>
      <c r="M31" s="187" t="s">
        <v>119</v>
      </c>
      <c r="N31" s="175"/>
      <c r="O31" s="175"/>
      <c r="P31" s="175"/>
      <c r="Q31" s="175"/>
      <c r="R31" s="175"/>
      <c r="S31" s="175"/>
      <c r="T31" s="175"/>
      <c r="U31" s="368"/>
      <c r="V31" s="175"/>
      <c r="W31" s="369"/>
      <c r="Y31" s="139"/>
      <c r="Z31" s="139" t="str">
        <f aca="false">IF(M31="","",M31 )</f>
        <v>Добавить территорию действия тарифа</v>
      </c>
      <c r="AA31" s="139"/>
      <c r="AB31" s="139"/>
    </row>
    <row r="32" s="2" customFormat="true" ht="15" hidden="false" customHeight="true" outlineLevel="0" collapsed="false">
      <c r="L32" s="375"/>
      <c r="M32" s="295" t="s">
        <v>210</v>
      </c>
      <c r="N32" s="175"/>
      <c r="O32" s="175"/>
      <c r="P32" s="175"/>
      <c r="Q32" s="175"/>
      <c r="R32" s="175"/>
      <c r="S32" s="175"/>
      <c r="T32" s="175"/>
      <c r="U32" s="368"/>
      <c r="V32" s="175"/>
      <c r="W32" s="369"/>
      <c r="X32" s="376"/>
      <c r="Y32" s="376"/>
      <c r="Z32" s="376"/>
      <c r="AA32" s="376"/>
      <c r="AB32" s="376"/>
    </row>
    <row r="33" s="137" customFormat="true" ht="11.25" hidden="false" customHeight="false" outlineLevel="0" collapsed="false"/>
    <row r="34" customFormat="false" ht="89.25" hidden="false" customHeight="true" outlineLevel="0" collapsed="false">
      <c r="L34" s="377" t="n">
        <v>1</v>
      </c>
      <c r="M34" s="301" t="s">
        <v>211</v>
      </c>
      <c r="N34" s="301"/>
      <c r="O34" s="301"/>
      <c r="P34" s="301"/>
      <c r="Q34" s="301"/>
      <c r="R34" s="301"/>
      <c r="S34" s="301"/>
      <c r="T34" s="301"/>
      <c r="U34" s="301"/>
      <c r="V34" s="301"/>
      <c r="W34" s="301"/>
    </row>
  </sheetData>
  <sheetProtection sheet="true" password="fa9c" objects="true" scenarios="true" formatColumns="false" formatRows="false"/>
  <mergeCells count="39">
    <mergeCell ref="L5:T5"/>
    <mergeCell ref="O7:T7"/>
    <mergeCell ref="O8:T8"/>
    <mergeCell ref="O9:T9"/>
    <mergeCell ref="O10:T10"/>
    <mergeCell ref="L11:M11"/>
    <mergeCell ref="O12:U12"/>
    <mergeCell ref="L13:V13"/>
    <mergeCell ref="W13:W16"/>
    <mergeCell ref="L14:L16"/>
    <mergeCell ref="M14:M16"/>
    <mergeCell ref="O14:T14"/>
    <mergeCell ref="U14:U16"/>
    <mergeCell ref="V14:V16"/>
    <mergeCell ref="O15:O16"/>
    <mergeCell ref="P15:Q15"/>
    <mergeCell ref="R15:T15"/>
    <mergeCell ref="S16:T16"/>
    <mergeCell ref="S17:T17"/>
    <mergeCell ref="A18:A31"/>
    <mergeCell ref="O18:V18"/>
    <mergeCell ref="B19:B30"/>
    <mergeCell ref="O19:V19"/>
    <mergeCell ref="C20:C29"/>
    <mergeCell ref="O20:V20"/>
    <mergeCell ref="D21:D28"/>
    <mergeCell ref="O21:V21"/>
    <mergeCell ref="E22:E27"/>
    <mergeCell ref="I22:I27"/>
    <mergeCell ref="O22:V22"/>
    <mergeCell ref="F23:F26"/>
    <mergeCell ref="J23:J26"/>
    <mergeCell ref="O23:V23"/>
    <mergeCell ref="R24:R25"/>
    <mergeCell ref="S24:S25"/>
    <mergeCell ref="T24:T25"/>
    <mergeCell ref="U24:U25"/>
    <mergeCell ref="W24:W26"/>
    <mergeCell ref="M34:W34"/>
  </mergeCells>
  <dataValidations count="5">
    <dataValidation allowBlank="true" error="Выберите значение из списка" errorTitle="Ошибка" operator="between" prompt="Выберите значение из списка" showDropDown="false" showErrorMessage="true" showInputMessage="true" sqref="O23:V23" type="list">
      <formula1>0</formula1>
      <formula2>0</formula2>
    </dataValidation>
    <dataValidation allowBlank="true" operator="between" prompt="Выберите дату из календаря (иконка справа от указанной ячейки), либо введите дату непосредственно в ячейку в формате - 'ДД.ММ.ГГГГ'." showDropDown="false" showErrorMessage="true" showInputMessage="true" sqref="R24 T24" type="none">
      <formula1>0</formula1>
      <formula2>0</formula2>
    </dataValidation>
    <dataValidation allowBlank="true" operator="between" prompt="Для выбора выполните двойной щелчок левой клавиши мыши по соответствующей ячейке." showDropDown="false" showErrorMessage="true" showInputMessage="true" sqref="S24 U24" type="none">
      <formula1>0</formula1>
      <formula2>0</formula2>
    </dataValidation>
    <dataValidation allowBlank="true" operator="between" promptTitle="checkPeriodRange" showDropDown="false" showErrorMessage="false" showInputMessage="false" sqref="Q25" type="none">
      <formula1>0</formula1>
      <formula2>0</formula2>
    </dataValidation>
    <dataValidation allowBlank="true" error="Выберите значение из списка" errorTitle="Ошибка" operator="between" showDropDown="false" showErrorMessage="true" showInputMessage="true" sqref="O22 M24" type="list">
      <formula1>0</formula1>
      <formula2>0</formula2>
    </dataValidation>
  </dataValidations>
  <printOptions headings="false" gridLines="false" gridLinesSet="true" horizontalCentered="true" verticalCentered="true"/>
  <pageMargins left="0" right="0" top="0" bottom="0"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0.xml><?xml version="1.0" encoding="utf-8"?>
<worksheet xmlns="http://schemas.openxmlformats.org/spreadsheetml/2006/main" xmlns:r="http://schemas.openxmlformats.org/officeDocument/2006/relationships">
  <sheetPr filterMode="false">
    <tabColor rgb="FFFFCC99"/>
    <pageSetUpPr fitToPage="false"/>
  </sheetPr>
  <dimension ref="A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734375" defaultRowHeight="11.25" zeroHeight="false" outlineLevelRow="0" outlineLevelCol="0"/>
  <sheetData>
    <row r="1" customFormat="false" ht="11.25" hidden="false" customHeight="false" outlineLevel="0" collapsed="false">
      <c r="A1" s="70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T19"/>
  <sheetViews>
    <sheetView showFormulas="false" showGridLines="false" showRowColHeaders="true" showZeros="true" rightToLeft="false" tabSelected="false" showOutlineSymbols="true" defaultGridColor="true" view="normal" topLeftCell="E1" colorId="64" zoomScale="100" zoomScaleNormal="100" zoomScalePageLayoutView="100" workbookViewId="0">
      <selection pane="topLeft" activeCell="A1" activeCellId="0" sqref="A1"/>
    </sheetView>
  </sheetViews>
  <sheetFormatPr defaultColWidth="10.54296875" defaultRowHeight="14.25" zeroHeight="false" outlineLevelRow="0" outlineLevelCol="0"/>
  <cols>
    <col collapsed="false" customWidth="true" hidden="true" outlineLevel="0" max="1" min="1" style="265" width="3.71"/>
    <col collapsed="false" customWidth="true" hidden="true" outlineLevel="0" max="4" min="2" style="142" width="3.71"/>
    <col collapsed="false" customWidth="true" hidden="false" outlineLevel="0" max="5" min="5" style="266" width="3.71"/>
    <col collapsed="false" customWidth="true" hidden="false" outlineLevel="0" max="6" min="6" style="137" width="9.71"/>
    <col collapsed="false" customWidth="true" hidden="false" outlineLevel="0" max="7" min="7" style="137" width="37.72"/>
    <col collapsed="false" customWidth="true" hidden="false" outlineLevel="0" max="8" min="8" style="137" width="66.86"/>
    <col collapsed="false" customWidth="true" hidden="false" outlineLevel="0" max="9" min="9" style="137" width="115.72"/>
    <col collapsed="false" customWidth="false" hidden="false" outlineLevel="0" max="11" min="10" style="142" width="10.56"/>
    <col collapsed="false" customWidth="true" hidden="false" outlineLevel="0" max="12" min="12" style="142" width="11.14"/>
    <col collapsed="false" customWidth="false" hidden="false" outlineLevel="0" max="20" min="13" style="142" width="10.56"/>
    <col collapsed="false" customWidth="false" hidden="false" outlineLevel="0" max="1024" min="21" style="137" width="10.56"/>
  </cols>
  <sheetData>
    <row r="1" customFormat="false" ht="3" hidden="false" customHeight="true" outlineLevel="0" collapsed="false">
      <c r="A1" s="265" t="s">
        <v>96</v>
      </c>
    </row>
    <row r="2" customFormat="false" ht="22.5" hidden="false" customHeight="true" outlineLevel="0" collapsed="false">
      <c r="F2" s="267" t="s">
        <v>158</v>
      </c>
      <c r="G2" s="267"/>
      <c r="H2" s="267"/>
      <c r="I2" s="156"/>
    </row>
    <row r="3" customFormat="false" ht="3" hidden="false" customHeight="true" outlineLevel="0" collapsed="false"/>
    <row r="4" s="269" customFormat="true" ht="11.25" hidden="false" customHeight="true" outlineLevel="0" collapsed="false">
      <c r="A4" s="268"/>
      <c r="B4" s="268"/>
      <c r="C4" s="268"/>
      <c r="D4" s="268"/>
      <c r="F4" s="164" t="s">
        <v>159</v>
      </c>
      <c r="G4" s="164"/>
      <c r="H4" s="164"/>
      <c r="I4" s="270" t="s">
        <v>160</v>
      </c>
      <c r="J4" s="268"/>
      <c r="K4" s="268"/>
      <c r="L4" s="268"/>
      <c r="M4" s="268"/>
      <c r="N4" s="268"/>
      <c r="O4" s="268"/>
      <c r="P4" s="268"/>
      <c r="Q4" s="268"/>
      <c r="R4" s="268"/>
      <c r="S4" s="268"/>
      <c r="T4" s="268"/>
    </row>
    <row r="5" s="269" customFormat="true" ht="11.25" hidden="false" customHeight="true" outlineLevel="0" collapsed="false">
      <c r="A5" s="268"/>
      <c r="B5" s="268"/>
      <c r="C5" s="268"/>
      <c r="D5" s="268"/>
      <c r="F5" s="270" t="s">
        <v>93</v>
      </c>
      <c r="G5" s="271" t="s">
        <v>161</v>
      </c>
      <c r="H5" s="272" t="s">
        <v>21</v>
      </c>
      <c r="I5" s="270"/>
      <c r="J5" s="268"/>
      <c r="K5" s="268"/>
      <c r="L5" s="268"/>
      <c r="M5" s="268"/>
      <c r="N5" s="268"/>
      <c r="O5" s="268"/>
      <c r="P5" s="268"/>
      <c r="Q5" s="268"/>
      <c r="R5" s="268"/>
      <c r="S5" s="268"/>
      <c r="T5" s="268"/>
    </row>
    <row r="6" s="269" customFormat="true" ht="12" hidden="false" customHeight="true" outlineLevel="0" collapsed="false">
      <c r="A6" s="268"/>
      <c r="B6" s="268"/>
      <c r="C6" s="268"/>
      <c r="D6" s="268"/>
      <c r="F6" s="235" t="s">
        <v>95</v>
      </c>
      <c r="G6" s="273" t="n">
        <v>2</v>
      </c>
      <c r="H6" s="274" t="n">
        <v>3</v>
      </c>
      <c r="I6" s="275" t="n">
        <v>4</v>
      </c>
      <c r="J6" s="268" t="n">
        <v>4</v>
      </c>
      <c r="K6" s="268"/>
      <c r="L6" s="268"/>
      <c r="M6" s="268"/>
      <c r="N6" s="268"/>
      <c r="O6" s="268"/>
      <c r="P6" s="268"/>
      <c r="Q6" s="268"/>
      <c r="R6" s="268"/>
      <c r="S6" s="268"/>
      <c r="T6" s="268"/>
    </row>
    <row r="7" s="269" customFormat="true" ht="18.75" hidden="false" customHeight="false" outlineLevel="0" collapsed="false">
      <c r="A7" s="268"/>
      <c r="B7" s="268"/>
      <c r="C7" s="268"/>
      <c r="D7" s="268"/>
      <c r="F7" s="276" t="n">
        <v>1</v>
      </c>
      <c r="G7" s="277" t="s">
        <v>162</v>
      </c>
      <c r="H7" s="278" t="e">
        <f aca="false">IF(#NAME?="","",#NAME?)</f>
        <v>#N/A</v>
      </c>
      <c r="I7" s="279" t="s">
        <v>163</v>
      </c>
      <c r="J7" s="280"/>
      <c r="K7" s="268"/>
      <c r="L7" s="268"/>
      <c r="M7" s="268"/>
      <c r="N7" s="268"/>
      <c r="O7" s="268"/>
      <c r="P7" s="268"/>
      <c r="Q7" s="268"/>
      <c r="R7" s="268"/>
      <c r="S7" s="268"/>
      <c r="T7" s="268"/>
    </row>
    <row r="8" s="269" customFormat="true" ht="45" hidden="false" customHeight="false" outlineLevel="0" collapsed="false">
      <c r="A8" s="281" t="n">
        <v>1</v>
      </c>
      <c r="B8" s="268"/>
      <c r="C8" s="268"/>
      <c r="D8" s="268"/>
      <c r="F8" s="276" t="e">
        <f aca="false">"2." &amp;mergeValue()</f>
        <v>#VALUE!</v>
      </c>
      <c r="G8" s="277" t="s">
        <v>164</v>
      </c>
      <c r="H8" s="278"/>
      <c r="I8" s="279" t="s">
        <v>165</v>
      </c>
      <c r="J8" s="280"/>
      <c r="K8" s="268"/>
      <c r="L8" s="268"/>
      <c r="M8" s="268"/>
      <c r="N8" s="268"/>
      <c r="O8" s="268"/>
      <c r="P8" s="268"/>
      <c r="Q8" s="268"/>
      <c r="R8" s="268"/>
      <c r="S8" s="268"/>
      <c r="T8" s="268"/>
    </row>
    <row r="9" s="269" customFormat="true" ht="22.5" hidden="false" customHeight="false" outlineLevel="0" collapsed="false">
      <c r="A9" s="281"/>
      <c r="B9" s="268"/>
      <c r="C9" s="268"/>
      <c r="D9" s="268"/>
      <c r="F9" s="276" t="e">
        <f aca="false">"3." &amp;mergeValue()</f>
        <v>#VALUE!</v>
      </c>
      <c r="G9" s="277" t="s">
        <v>166</v>
      </c>
      <c r="H9" s="278"/>
      <c r="I9" s="279" t="s">
        <v>167</v>
      </c>
      <c r="J9" s="280"/>
      <c r="K9" s="268"/>
      <c r="L9" s="268"/>
      <c r="M9" s="268"/>
      <c r="N9" s="268"/>
      <c r="O9" s="268"/>
      <c r="P9" s="268"/>
      <c r="Q9" s="268"/>
      <c r="R9" s="268"/>
      <c r="S9" s="268"/>
      <c r="T9" s="268"/>
    </row>
    <row r="10" s="269" customFormat="true" ht="22.5" hidden="false" customHeight="false" outlineLevel="0" collapsed="false">
      <c r="A10" s="281"/>
      <c r="B10" s="268"/>
      <c r="C10" s="268"/>
      <c r="D10" s="268"/>
      <c r="F10" s="276" t="e">
        <f aca="false">"4."&amp;mergeValue()</f>
        <v>#VALUE!</v>
      </c>
      <c r="G10" s="277" t="s">
        <v>168</v>
      </c>
      <c r="H10" s="272" t="s">
        <v>169</v>
      </c>
      <c r="I10" s="279"/>
      <c r="J10" s="280"/>
      <c r="K10" s="268"/>
      <c r="L10" s="268"/>
      <c r="M10" s="268"/>
      <c r="N10" s="268"/>
      <c r="O10" s="268"/>
      <c r="P10" s="268"/>
      <c r="Q10" s="268"/>
      <c r="R10" s="268"/>
      <c r="S10" s="268"/>
      <c r="T10" s="268"/>
    </row>
    <row r="11" s="269" customFormat="true" ht="18.75" hidden="false" customHeight="false" outlineLevel="0" collapsed="false">
      <c r="A11" s="281"/>
      <c r="B11" s="281" t="n">
        <v>1</v>
      </c>
      <c r="C11" s="281"/>
      <c r="D11" s="281"/>
      <c r="F11" s="276" t="e">
        <f aca="false">"4."&amp;mergeValue() &amp;"."&amp;mergeValue()</f>
        <v>#VALUE!</v>
      </c>
      <c r="G11" s="282" t="s">
        <v>170</v>
      </c>
      <c r="H11" s="278" t="e">
        <f aca="false">IF(#NAME?="","",#NAME?)</f>
        <v>#N/A</v>
      </c>
      <c r="I11" s="279" t="s">
        <v>171</v>
      </c>
      <c r="J11" s="280"/>
      <c r="K11" s="268"/>
      <c r="L11" s="268"/>
      <c r="M11" s="268"/>
      <c r="N11" s="268"/>
      <c r="O11" s="268"/>
      <c r="P11" s="268"/>
      <c r="Q11" s="268"/>
      <c r="R11" s="268"/>
      <c r="S11" s="268"/>
      <c r="T11" s="268"/>
    </row>
    <row r="12" s="269" customFormat="true" ht="22.5" hidden="false" customHeight="false" outlineLevel="0" collapsed="false">
      <c r="A12" s="281"/>
      <c r="B12" s="281"/>
      <c r="C12" s="281" t="n">
        <v>1</v>
      </c>
      <c r="D12" s="281"/>
      <c r="F12" s="276" t="e">
        <f aca="false">"4."&amp;mergeValue() &amp;"."&amp;mergeValue()&amp;"."&amp;mergeValue()</f>
        <v>#VALUE!</v>
      </c>
      <c r="G12" s="283" t="s">
        <v>172</v>
      </c>
      <c r="H12" s="278"/>
      <c r="I12" s="279" t="s">
        <v>173</v>
      </c>
      <c r="J12" s="280"/>
      <c r="K12" s="268"/>
      <c r="L12" s="268"/>
      <c r="M12" s="268"/>
      <c r="N12" s="268"/>
      <c r="O12" s="268"/>
      <c r="P12" s="268"/>
      <c r="Q12" s="268"/>
      <c r="R12" s="268"/>
      <c r="S12" s="268"/>
      <c r="T12" s="268"/>
    </row>
    <row r="13" s="269" customFormat="true" ht="39" hidden="false" customHeight="true" outlineLevel="0" collapsed="false">
      <c r="A13" s="281"/>
      <c r="B13" s="281"/>
      <c r="C13" s="281"/>
      <c r="D13" s="281" t="n">
        <v>1</v>
      </c>
      <c r="F13" s="276" t="e">
        <f aca="false">"4."&amp;mergeValue() &amp;"."&amp;mergeValue()&amp;"."&amp;mergeValue()&amp;"."&amp;mergeValue()</f>
        <v>#VALUE!</v>
      </c>
      <c r="G13" s="284" t="s">
        <v>174</v>
      </c>
      <c r="H13" s="278"/>
      <c r="I13" s="285" t="s">
        <v>175</v>
      </c>
      <c r="J13" s="280"/>
      <c r="K13" s="268"/>
      <c r="L13" s="268"/>
      <c r="M13" s="268"/>
      <c r="N13" s="268"/>
      <c r="O13" s="268"/>
      <c r="P13" s="268"/>
      <c r="Q13" s="268"/>
      <c r="R13" s="268"/>
      <c r="S13" s="268"/>
      <c r="T13" s="268"/>
    </row>
    <row r="14" s="269" customFormat="true" ht="18.75" hidden="false" customHeight="false" outlineLevel="0" collapsed="false">
      <c r="A14" s="281"/>
      <c r="B14" s="281"/>
      <c r="C14" s="281"/>
      <c r="D14" s="281"/>
      <c r="F14" s="286"/>
      <c r="G14" s="287" t="s">
        <v>176</v>
      </c>
      <c r="H14" s="288"/>
      <c r="I14" s="285"/>
      <c r="J14" s="280"/>
      <c r="K14" s="268"/>
      <c r="L14" s="268"/>
      <c r="M14" s="268"/>
      <c r="N14" s="268"/>
      <c r="O14" s="268"/>
      <c r="P14" s="268"/>
      <c r="Q14" s="268"/>
      <c r="R14" s="268"/>
      <c r="S14" s="268"/>
      <c r="T14" s="268"/>
    </row>
    <row r="15" s="269" customFormat="true" ht="18.75" hidden="false" customHeight="false" outlineLevel="0" collapsed="false">
      <c r="A15" s="281"/>
      <c r="B15" s="281"/>
      <c r="C15" s="281"/>
      <c r="D15" s="281"/>
      <c r="F15" s="289"/>
      <c r="G15" s="290" t="s">
        <v>177</v>
      </c>
      <c r="H15" s="291"/>
      <c r="I15" s="292"/>
      <c r="J15" s="280"/>
      <c r="K15" s="268"/>
      <c r="L15" s="268"/>
      <c r="M15" s="268"/>
      <c r="N15" s="268"/>
      <c r="O15" s="268"/>
      <c r="P15" s="268"/>
      <c r="Q15" s="268"/>
      <c r="R15" s="268"/>
      <c r="S15" s="268"/>
      <c r="T15" s="268"/>
    </row>
    <row r="16" s="269" customFormat="true" ht="18.75" hidden="false" customHeight="false" outlineLevel="0" collapsed="false">
      <c r="A16" s="281"/>
      <c r="B16" s="268"/>
      <c r="C16" s="268"/>
      <c r="D16" s="268"/>
      <c r="F16" s="286"/>
      <c r="G16" s="187" t="s">
        <v>178</v>
      </c>
      <c r="H16" s="293"/>
      <c r="I16" s="294"/>
      <c r="J16" s="280"/>
      <c r="K16" s="268"/>
      <c r="L16" s="268"/>
      <c r="M16" s="268"/>
      <c r="N16" s="268"/>
      <c r="O16" s="268"/>
      <c r="P16" s="268"/>
      <c r="Q16" s="268"/>
      <c r="R16" s="268"/>
      <c r="S16" s="268"/>
      <c r="T16" s="268"/>
    </row>
    <row r="17" s="269" customFormat="true" ht="18.75" hidden="false" customHeight="false" outlineLevel="0" collapsed="false">
      <c r="A17" s="268"/>
      <c r="B17" s="268"/>
      <c r="C17" s="268"/>
      <c r="D17" s="268"/>
      <c r="F17" s="286"/>
      <c r="G17" s="295" t="s">
        <v>179</v>
      </c>
      <c r="H17" s="293"/>
      <c r="I17" s="294"/>
      <c r="J17" s="280"/>
      <c r="K17" s="268"/>
      <c r="L17" s="268"/>
      <c r="M17" s="268"/>
      <c r="N17" s="268"/>
      <c r="O17" s="268"/>
      <c r="P17" s="268"/>
      <c r="Q17" s="268"/>
      <c r="R17" s="268"/>
      <c r="S17" s="268"/>
      <c r="T17" s="268"/>
    </row>
    <row r="18" s="245" customFormat="true" ht="3" hidden="false" customHeight="true" outlineLevel="0" collapsed="false">
      <c r="A18" s="208"/>
      <c r="B18" s="208"/>
      <c r="C18" s="208"/>
      <c r="D18" s="208"/>
      <c r="F18" s="296"/>
      <c r="G18" s="297"/>
      <c r="H18" s="298"/>
      <c r="I18" s="299"/>
      <c r="J18" s="208"/>
      <c r="K18" s="208"/>
      <c r="L18" s="208"/>
      <c r="M18" s="208"/>
      <c r="N18" s="208"/>
      <c r="O18" s="208"/>
      <c r="P18" s="208"/>
      <c r="Q18" s="208"/>
      <c r="R18" s="208"/>
      <c r="S18" s="208"/>
      <c r="T18" s="208"/>
    </row>
    <row r="19" s="245" customFormat="true" ht="15" hidden="false" customHeight="true" outlineLevel="0" collapsed="false">
      <c r="A19" s="208"/>
      <c r="B19" s="208"/>
      <c r="C19" s="208"/>
      <c r="D19" s="208"/>
      <c r="F19" s="300"/>
      <c r="G19" s="301" t="s">
        <v>180</v>
      </c>
      <c r="H19" s="301"/>
      <c r="I19" s="302"/>
      <c r="J19" s="208"/>
      <c r="K19" s="208"/>
      <c r="L19" s="208"/>
      <c r="M19" s="208"/>
      <c r="N19" s="208"/>
      <c r="O19" s="208"/>
      <c r="P19" s="208"/>
      <c r="Q19" s="208"/>
      <c r="R19" s="208"/>
      <c r="S19" s="208"/>
      <c r="T19" s="208"/>
    </row>
  </sheetData>
  <sheetProtection sheet="true" password="fa9c" objects="true" scenarios="true" formatColumns="false" formatRows="false"/>
  <mergeCells count="8">
    <mergeCell ref="F2:H2"/>
    <mergeCell ref="F4:H4"/>
    <mergeCell ref="I4:I5"/>
    <mergeCell ref="A8:A16"/>
    <mergeCell ref="B11:B15"/>
    <mergeCell ref="C12:C14"/>
    <mergeCell ref="I13:I14"/>
    <mergeCell ref="G19:H19"/>
  </mergeCells>
  <dataValidations count="1">
    <dataValidation allowBlank="true" error="Допускается ввод не более 900 символов!" errorTitle="Ошибка" operator="lessThanOrEqual" showDropDown="false" showErrorMessage="true" showInputMessage="true" sqref="I15:I19" type="textLength">
      <formula1>900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LibreOffice/6.4.2.2$Linux_X86_64 LibreOffice_project/40$Build-2</Application>
  <Company>ФАС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2004-05-21T07:18:45Z</dcterms:created>
  <dc:creator>--</dc:creator>
  <dc:description/>
  <dc:language>ru-RU</dc:language>
  <cp:lastModifiedBy>u1577</cp:lastModifiedBy>
  <cp:lastPrinted>2013-08-29T08:11:20Z</cp:lastPrinted>
  <dcterms:modified xsi:type="dcterms:W3CDTF">2020-04-29T12:55:15Z</dcterms:modified>
  <cp:revision>0</cp:revision>
  <dc:subject>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dc:subject>
  <dc:title>Предложение регулируемой организации об установлении тарифов в сфере теплоснабжения (цены и тарифы), информация о способах приобретения, стоимости и объемах товаров, необходимых для производства регулируемых товаров и (или) оказания регулируемых услуг</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ФАС России</vt:lpwstr>
  </property>
  <property fmtid="{D5CDD505-2E9C-101B-9397-08002B2CF9AE}" pid="4" name="CurrentVersion">
    <vt:lpwstr>1.0</vt:lpwstr>
  </property>
  <property fmtid="{D5CDD505-2E9C-101B-9397-08002B2CF9AE}" pid="5" name="DocSecurity">
    <vt:i4>0</vt:i4>
  </property>
  <property fmtid="{D5CDD505-2E9C-101B-9397-08002B2CF9AE}" pid="6" name="EditTemplate">
    <vt:bool>1</vt:bool>
  </property>
  <property fmtid="{D5CDD505-2E9C-101B-9397-08002B2CF9AE}" pid="7" name="HtmlTempFilePath">
    <vt:lpwstr/>
  </property>
  <property fmtid="{D5CDD505-2E9C-101B-9397-08002B2CF9AE}" pid="8" name="HyperlinksChanged">
    <vt:bool>0</vt:bool>
  </property>
  <property fmtid="{D5CDD505-2E9C-101B-9397-08002B2CF9AE}" pid="9" name="LinksUpToDate">
    <vt:bool>0</vt:bool>
  </property>
  <property fmtid="{D5CDD505-2E9C-101B-9397-08002B2CF9AE}" pid="10" name="Period">
    <vt:lpwstr/>
  </property>
  <property fmtid="{D5CDD505-2E9C-101B-9397-08002B2CF9AE}" pid="11" name="PeriodLength">
    <vt:lpwstr/>
  </property>
  <property fmtid="{D5CDD505-2E9C-101B-9397-08002B2CF9AE}" pid="12" name="Periodicity">
    <vt:lpwstr>YEAR</vt:lpwstr>
  </property>
  <property fmtid="{D5CDD505-2E9C-101B-9397-08002B2CF9AE}" pid="13" name="ProtectBook">
    <vt:i4>0</vt:i4>
  </property>
  <property fmtid="{D5CDD505-2E9C-101B-9397-08002B2CF9AE}" pid="14" name="RootDocFilePath">
    <vt:lpwstr/>
  </property>
  <property fmtid="{D5CDD505-2E9C-101B-9397-08002B2CF9AE}" pid="15" name="ScaleCrop">
    <vt:bool>0</vt:bool>
  </property>
  <property fmtid="{D5CDD505-2E9C-101B-9397-08002B2CF9AE}" pid="16" name="ShareDoc">
    <vt:bool>0</vt:bool>
  </property>
  <property fmtid="{D5CDD505-2E9C-101B-9397-08002B2CF9AE}" pid="17" name="Status">
    <vt:lpwstr>2</vt:lpwstr>
  </property>
  <property fmtid="{D5CDD505-2E9C-101B-9397-08002B2CF9AE}" pid="18" name="TemplateOperationMode">
    <vt:i4>3</vt:i4>
  </property>
  <property fmtid="{D5CDD505-2E9C-101B-9397-08002B2CF9AE}" pid="19" name="TypePlanning">
    <vt:lpwstr>PLAN</vt:lpwstr>
  </property>
  <property fmtid="{D5CDD505-2E9C-101B-9397-08002B2CF9AE}" pid="20" name="UserComments">
    <vt:lpwstr/>
  </property>
  <property fmtid="{D5CDD505-2E9C-101B-9397-08002B2CF9AE}" pid="21" name="Version">
    <vt:lpwstr>FAS.JKH.OPEN.INFO.REQUEST.WARM</vt:lpwstr>
  </property>
  <property fmtid="{D5CDD505-2E9C-101B-9397-08002B2CF9AE}" pid="22" name="XMLTempFilePath">
    <vt:lpwstr/>
  </property>
  <property fmtid="{D5CDD505-2E9C-101B-9397-08002B2CF9AE}" pid="23" name="XslViewFilePath">
    <vt:lpwstr/>
  </property>
  <property fmtid="{D5CDD505-2E9C-101B-9397-08002B2CF9AE}" pid="24" name="XsltDocFilePath">
    <vt:lpwstr/>
  </property>
  <property fmtid="{D5CDD505-2E9C-101B-9397-08002B2CF9AE}" pid="25" name="entityid">
    <vt:lpwstr/>
  </property>
  <property fmtid="{D5CDD505-2E9C-101B-9397-08002B2CF9AE}" pid="26" name="keywords">
    <vt:lpwstr/>
  </property>
</Properties>
</file>